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5" i="9"/>
  <c r="BG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AM35"/>
  <c r="AM34"/>
  <c r="C34"/>
  <c r="C35" s="1"/>
  <c r="C36"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l="1"/>
  <c r="U36" l="1"/>
  <c r="BE34" l="1"/>
  <c r="BE35" l="1"/>
  <c r="BW34"/>
  <c r="BW35" s="1"/>
  <c r="BW36" s="1"/>
  <c r="BW37" s="1"/>
  <c r="BW38" s="1"/>
  <c r="BW39" s="1"/>
  <c r="BW40" s="1"/>
  <c r="BW41" s="1"/>
  <c r="BW42" s="1"/>
  <c r="BW43" s="1"/>
  <c r="CO34" l="1"/>
  <c r="CO35" s="1"/>
</calcChain>
</file>

<file path=xl/sharedStrings.xml><?xml version="1.0" encoding="utf-8"?>
<sst xmlns="http://schemas.openxmlformats.org/spreadsheetml/2006/main" count="1041" uniqueCount="562">
  <si>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</si>
  <si>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</si>
  <si>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</si>
  <si>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</si>
  <si>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</si>
  <si>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</si>
  <si>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</si>
  <si>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</si>
  <si>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</si>
  <si>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</si>
  <si>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</si>
  <si>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</si>
  <si>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</si>
  <si>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</si>
  <si>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</si>
  <si>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</si>
  <si>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</si>
  <si>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</si>
  <si>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</si>
  <si>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</si>
  <si>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</si>
  <si>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</si>
  <si>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</si>
  <si>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</si>
  <si>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</si>
  <si>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</si>
  <si>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</si>
  <si>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</si>
  <si>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</si>
  <si>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</si>
  <si>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</si>
  <si>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</si>
  <si>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</si>
  <si>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</si>
  <si>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</si>
  <si>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</si>
  <si>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</si>
  <si>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</si>
  <si>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</si>
  <si>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</si>
  <si>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</si>
  <si>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</si>
  <si>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</si>
  <si>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</si>
  <si>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</si>
  <si>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</si>
  <si>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</si>
  <si>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</si>
  <si>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</si>
  <si>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</si>
  <si>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</si>
  <si>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</si>
  <si>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</si>
  <si>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</si>
  <si>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</si>
  <si>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</si>
  <si>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</si>
  <si>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</si>
  <si>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</si>
  <si>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</si>
  <si>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</si>
  <si>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</si>
  <si>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</si>
  <si>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</si>
  <si>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</si>
  <si>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</si>
  <si>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</si>
  <si>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</si>
  <si>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</si>
  <si>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</si>
  <si>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</si>
  <si>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</si>
  <si>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</si>
  <si>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</si>
  <si>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</si>
  <si>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</si>
  <si>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</si>
  <si>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</si>
  <si>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</si>
  <si>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</si>
  <si>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</si>
  <si>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</si>
  <si>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大石田町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</si>
  <si>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</si>
  <si>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</si>
  <si>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</si>
  <si>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</si>
  <si>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</si>
  <si>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</si>
  <si>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</si>
  <si>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</si>
  <si>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</si>
  <si>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</si>
  <si>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</si>
  <si>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</si>
  <si>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</si>
  <si>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</si>
  <si>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</si>
  <si>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</si>
  <si>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</si>
  <si>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</si>
  <si>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</si>
  <si>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</si>
  <si>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</si>
  <si>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</si>
  <si>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</si>
  <si>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</si>
  <si>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</si>
  <si>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</si>
  <si>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</si>
  <si>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</si>
  <si>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</si>
  <si>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</si>
  <si>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</si>
  <si>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</si>
  <si>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</si>
  <si>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</si>
  <si>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</si>
  <si>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</si>
  <si>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</si>
  <si>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</si>
  <si>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</si>
  <si>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</si>
  <si>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</si>
  <si>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</si>
  <si>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</si>
  <si>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</si>
  <si>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</si>
  <si>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</si>
  <si>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</si>
  <si>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</si>
  <si>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</si>
  <si>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</si>
  <si>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</si>
  <si>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</si>
  <si>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</si>
  <si>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</si>
  <si>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</si>
  <si>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</si>
  <si>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</si>
  <si>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</si>
  <si>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</si>
  <si>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</si>
  <si>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</si>
  <si>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</si>
  <si>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</si>
  <si>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</si>
  <si>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</si>
  <si>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</si>
  <si>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</si>
  <si>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</si>
  <si>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</si>
  <si>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</si>
  <si>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</si>
  <si>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</si>
  <si>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</si>
  <si>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</si>
  <si>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</si>
  <si>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</si>
  <si>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</si>
  <si>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</si>
  <si>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</si>
  <si>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</si>
  <si>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</si>
  <si>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</si>
  <si>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</si>
  <si>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</si>
  <si>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</si>
  <si>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</si>
  <si>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</si>
  <si>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</si>
  <si>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</si>
  <si>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</si>
  <si>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</si>
  <si>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</si>
  <si>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</si>
  <si>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</si>
  <si>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</si>
  <si>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</si>
  <si>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</si>
  <si>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</si>
  <si>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</si>
  <si>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</si>
  <si>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</si>
  <si>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</si>
  <si>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</si>
  <si>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</si>
  <si>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</si>
  <si>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</si>
  <si>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</si>
  <si>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</si>
  <si>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</si>
  <si>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</si>
  <si>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</si>
  <si>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山形県大石田町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</si>
  <si>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</si>
  <si>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</si>
  <si>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</si>
  <si>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</si>
  <si>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</si>
  <si>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</si>
  <si>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</si>
  <si>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</si>
  <si>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</si>
  <si>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</si>
  <si>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</si>
  <si>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</si>
  <si>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</si>
  <si>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</si>
  <si>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</si>
  <si>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</si>
  <si>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</si>
  <si>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</si>
  <si>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</si>
  <si>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</si>
  <si>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</si>
  <si>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</si>
  <si>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</si>
  <si>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</si>
  <si>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</si>
  <si>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</si>
  <si>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</si>
  <si>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</si>
  <si>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</si>
  <si>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</si>
  <si>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</si>
  <si>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</si>
  <si>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</si>
  <si>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</si>
  <si>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</si>
  <si>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</si>
  <si>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</si>
  <si>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</si>
  <si>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</si>
  <si>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</si>
  <si>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</si>
  <si>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</si>
  <si>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</si>
  <si>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</si>
  <si>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</si>
  <si>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</si>
  <si>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</si>
  <si>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</si>
  <si>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</si>
  <si>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</si>
  <si>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</si>
  <si>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</si>
  <si>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</si>
  <si>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</si>
  <si>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</si>
  <si>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</si>
  <si>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</si>
  <si>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</si>
  <si>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</si>
  <si>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</si>
  <si>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</si>
  <si>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</si>
  <si>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</si>
  <si>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</si>
  <si>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</si>
  <si>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</si>
  <si>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</si>
  <si>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</si>
  <si>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</si>
  <si>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</si>
  <si>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</si>
  <si>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</si>
  <si>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</si>
  <si>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</si>
  <si>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</si>
  <si>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</si>
  <si>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</si>
  <si>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</si>
  <si>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</si>
  <si>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</si>
  <si>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</si>
  <si>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</si>
  <si>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</si>
  <si>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</si>
  <si>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</si>
  <si>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</si>
  <si>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</si>
  <si>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</si>
  <si>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</si>
  <si>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</si>
  <si>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</si>
  <si>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</si>
  <si>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</si>
  <si>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</si>
  <si>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</si>
  <si>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</si>
  <si>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</si>
  <si>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</si>
  <si>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</si>
  <si>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</si>
  <si>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</si>
  <si>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</si>
  <si>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</si>
  <si>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</si>
  <si>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</si>
  <si>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</si>
  <si>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</si>
  <si>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</si>
  <si>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</si>
  <si>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</si>
  <si>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</si>
  <si>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</si>
  <si>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</si>
  <si>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</si>
  <si>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</si>
  <si>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</si>
  <si>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</si>
  <si>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</si>
  <si>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</si>
  <si>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</si>
  <si>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</si>
  <si>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</si>
  <si>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</si>
  <si>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</si>
  <si>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</si>
  <si>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</si>
  <si>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</si>
  <si>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</si>
  <si>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</si>
  <si>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</si>
  <si>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</si>
  <si>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</si>
  <si>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</si>
  <si>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</si>
  <si>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</si>
  <si>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</si>
  <si>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</si>
  <si>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</si>
  <si>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</si>
  <si>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</si>
  <si>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</si>
  <si>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</si>
  <si>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</si>
  <si>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</si>
  <si>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</si>
  <si>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</si>
  <si>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</si>
  <si>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山形県大石田町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</si>
  <si>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</si>
  <si>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</si>
  <si>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</si>
  <si>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</si>
  <si>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</si>
  <si>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</si>
  <si>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</si>
  <si>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</si>
  <si>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</si>
  <si>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</si>
  <si>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</si>
  <si>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</si>
  <si>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</si>
  <si>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</si>
  <si>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</si>
  <si>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</si>
  <si>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</si>
  <si>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</si>
  <si>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</si>
  <si>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</si>
  <si>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</si>
  <si>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国営村山北部土地改良事業特別会計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</si>
  <si>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</si>
  <si>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</si>
  <si>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</si>
  <si>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</si>
  <si>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</si>
  <si>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</si>
  <si>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</si>
  <si>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</si>
  <si>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</si>
  <si>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</si>
  <si>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</si>
  <si>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</si>
  <si>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</si>
  <si>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</si>
  <si>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</si>
  <si>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</si>
  <si>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次年子簡易水道特別会計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</si>
  <si>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</si>
  <si>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</si>
  <si>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</si>
  <si>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</si>
  <si>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</si>
  <si>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</si>
  <si>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</si>
  <si>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</si>
  <si>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</si>
  <si>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</si>
  <si>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</si>
  <si>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</si>
  <si>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</si>
  <si>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</si>
  <si>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</si>
  <si>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</si>
  <si>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</si>
  <si>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</si>
  <si>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</si>
  <si>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</si>
  <si>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</si>
  <si>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</si>
  <si>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</si>
  <si>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</si>
  <si>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</si>
  <si>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</si>
  <si>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</si>
  <si>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</si>
  <si>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</si>
  <si>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</si>
  <si>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</si>
  <si>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</si>
  <si>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</si>
  <si>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</si>
  <si>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</si>
  <si>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</si>
  <si>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</si>
  <si>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</si>
  <si>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</si>
  <si>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</si>
  <si>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</si>
  <si>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</si>
  <si>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</si>
  <si>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</si>
  <si>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</si>
  <si>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</si>
  <si>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</si>
  <si>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</si>
  <si>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</si>
  <si>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</si>
  <si>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</si>
  <si>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</si>
  <si>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</si>
  <si>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</si>
  <si>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</si>
  <si>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</si>
  <si>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</si>
  <si>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</si>
  <si>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</si>
  <si>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</si>
  <si>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</si>
  <si>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</si>
  <si>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</si>
  <si>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</si>
  <si>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</si>
  <si>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</si>
  <si>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</si>
  <si>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</si>
  <si>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</si>
  <si>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</si>
  <si>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</si>
  <si>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</si>
  <si>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</si>
  <si>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</si>
  <si>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</si>
  <si>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</si>
  <si>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</si>
  <si>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</si>
  <si>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</si>
  <si>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</si>
  <si>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</si>
  <si>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</si>
  <si>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</si>
  <si>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</si>
  <si>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</si>
  <si>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</si>
  <si>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</si>
  <si>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</si>
  <si>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</si>
  <si>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</si>
  <si>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</si>
  <si>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</si>
  <si>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</si>
  <si>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</si>
  <si>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</si>
  <si>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</si>
  <si>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</si>
  <si>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</si>
  <si>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</si>
  <si>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</si>
  <si>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</si>
  <si>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</si>
  <si>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</si>
  <si>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</si>
  <si>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</si>
  <si>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</si>
  <si>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</si>
  <si>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</si>
  <si>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</si>
  <si>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</si>
  <si>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</si>
  <si>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</si>
  <si>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</si>
  <si>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</si>
  <si>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</si>
  <si>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</si>
  <si>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</si>
  <si>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</si>
  <si>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</si>
  <si>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</si>
  <si>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</si>
  <si>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</si>
  <si>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</si>
  <si>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</si>
  <si>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</si>
  <si>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</si>
  <si>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</si>
  <si>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</si>
  <si>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</si>
  <si>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</si>
  <si>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</si>
  <si>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</si>
  <si>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</si>
  <si>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</si>
  <si>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</si>
  <si>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</si>
  <si>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</si>
  <si>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</si>
  <si>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1.82</t>
  </si>
  <si>
    <t>▲ 2.82</t>
  </si>
  <si>
    <t>一般会計</t>
  </si>
  <si>
    <t>国民健康保険特別会計</t>
  </si>
  <si>
    <t>介護保険特別会計</t>
  </si>
  <si>
    <t>後期高齢者医療特別会計</t>
  </si>
  <si>
    <t>次年子簡易水道特別会計</t>
  </si>
  <si>
    <t>学校給食事業特別会計</t>
  </si>
  <si>
    <t>国営村山北部土地改良事業特別会計</t>
  </si>
  <si>
    <t>農業集落排水事業特別会計</t>
  </si>
  <si>
    <t>その他会計（赤字）</t>
  </si>
  <si>
    <t>その他会計（黒字）</t>
  </si>
  <si>
    <t>-</t>
    <phoneticPr fontId="2"/>
  </si>
  <si>
    <t>-</t>
    <phoneticPr fontId="2"/>
  </si>
  <si>
    <t>山形県消防補償等組合</t>
    <rPh sb="0" eb="3">
      <t>ヤマガタケン</t>
    </rPh>
    <rPh sb="3" eb="5">
      <t>ショウボウ</t>
    </rPh>
    <rPh sb="5" eb="8">
      <t>ホショウトウ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</si>
  <si>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</si>
  <si>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</si>
  <si>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北村山広域行政事務組合</t>
    <rPh sb="0" eb="1">
      <t>キタ</t>
    </rPh>
    <rPh sb="1" eb="3">
      <t>ムラヤマ</t>
    </rPh>
    <rPh sb="3" eb="5">
      <t>コウイキ</t>
    </rPh>
    <rPh sb="5" eb="7">
      <t>ギョウセイ</t>
    </rPh>
    <rPh sb="7" eb="9">
      <t>ジム</t>
    </rPh>
    <rPh sb="9" eb="11">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</si>
  <si>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</si>
  <si>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</si>
  <si>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尾花沢市大石田町環境衛生事業組合（普通会計分）</t>
    <rPh sb="0" eb="4">
      <t>オバナザワシ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2"/>
  </si>
  <si>
    <t>尾花沢市大石田町環境衛生事業組合（水道事業会計分）</t>
    <rPh sb="0" eb="4">
      <t>オバナザワシ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rPh sb="23" eb="24">
      <t>ブン</t>
    </rPh>
    <phoneticPr fontId="2"/>
  </si>
  <si>
    <t>尾花沢市大石田町環境衛生事業組合（公共下水道事業特別会計分）</t>
    <rPh sb="0" eb="4">
      <t>オバナザワシ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rPh sb="28" eb="29">
      <t>ブン</t>
    </rPh>
    <phoneticPr fontId="2"/>
  </si>
  <si>
    <t>北村山公立病院組合</t>
    <rPh sb="0" eb="3">
      <t>キタムラヤマ</t>
    </rPh>
    <rPh sb="3" eb="5">
      <t>コウリツ</t>
    </rPh>
    <rPh sb="5" eb="7">
      <t>ビョウイン</t>
    </rPh>
    <rPh sb="7" eb="9">
      <t>クミアイ</t>
    </rPh>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</si>
  <si>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</si>
  <si>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</si>
  <si>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t>
    <phoneticPr fontId="2"/>
  </si>
  <si>
    <t>-</t>
    <phoneticPr fontId="2"/>
  </si>
  <si>
    <t>大石田町地域振興公社</t>
    <rPh sb="0" eb="3">
      <t>オオイシダ</t>
    </rPh>
    <rPh sb="3" eb="4">
      <t>マチ</t>
    </rPh>
    <rPh sb="4" eb="6">
      <t>チイキ</t>
    </rPh>
    <rPh sb="6" eb="8">
      <t>シンコウ</t>
    </rPh>
    <rPh sb="8" eb="10">
      <t>コウシャ</t>
    </rPh>
    <phoneticPr fontId="2"/>
  </si>
  <si>
    <t>大石田町土地開発公社</t>
    <rPh sb="0" eb="3">
      <t>オオイシダ</t>
    </rPh>
    <rPh sb="3" eb="4">
      <t>マチ</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</si>
  <si>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</si>
  <si>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</si>
  <si>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</si>
  <si>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</si>
  <si>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</si>
  <si>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</si>
  <si>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</si>
  <si>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</si>
  <si>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</si>
  <si>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実質公債費比率、将来負担比率ともに、類似団体内平均値より高い水準で推移している。
　実質公債費比率については、以前の大型公共事業の償還がここ数年で順次終了し元利償還金が年々減少していることから、比率は低下傾向にある。将来負担比率についても年々減少してきたが、現在建設を進めている町民交流センター整備事業において、総事業費のおよそ8割となる約24億円の地方債を発行する見込みである。そのため、平成27年度から平成29年度にかけて地方債現在高が大きく増加し、将来負担比率の上昇が見込まれる。また、その元金償還も平成32年度から始まることから、実質公債費比率の上昇も見込まれるため、全体的な元利償還金の減少を目指しつつ、将来にわたり適正な財政運営が可能となるよう、町の負担縮小に努め、財政の健全化を図っていく必要がある。</t>
    <rPh sb="1" eb="3">
      <t>ジッシツ</t>
    </rPh>
    <rPh sb="3" eb="6">
      <t>コウサイヒ</t>
    </rPh>
    <rPh sb="6" eb="8">
      <t>ヒリツ</t>
    </rPh>
    <rPh sb="9" eb="11">
      <t>ショウライ</t>
    </rPh>
    <rPh sb="11" eb="13">
      <t>フタン</t>
    </rPh>
    <rPh sb="13" eb="15">
      <t>ヒリツ</t>
    </rPh>
    <rPh sb="19" eb="21">
      <t>ルイジ</t>
    </rPh>
    <rPh sb="21" eb="23">
      <t>ダンタイ</t>
    </rPh>
    <rPh sb="23" eb="24">
      <t>ナイ</t>
    </rPh>
    <rPh sb="24" eb="26">
      <t>ヘイキン</t>
    </rPh>
    <rPh sb="26" eb="27">
      <t>チ</t>
    </rPh>
    <rPh sb="29" eb="30">
      <t>タカ</t>
    </rPh>
    <rPh sb="31" eb="33">
      <t>スイジュン</t>
    </rPh>
    <rPh sb="34" eb="36">
      <t>スイイ</t>
    </rPh>
    <rPh sb="43" eb="45">
      <t>ジッシツ</t>
    </rPh>
    <rPh sb="45" eb="48">
      <t>コウサイヒ</t>
    </rPh>
    <rPh sb="48" eb="50">
      <t>ヒリツ</t>
    </rPh>
    <rPh sb="56" eb="58">
      <t>イゼン</t>
    </rPh>
    <rPh sb="59" eb="61">
      <t>オオガタ</t>
    </rPh>
    <rPh sb="61" eb="63">
      <t>コウキョウ</t>
    </rPh>
    <rPh sb="63" eb="65">
      <t>ジギョウ</t>
    </rPh>
    <rPh sb="66" eb="68">
      <t>ショウカン</t>
    </rPh>
    <rPh sb="71" eb="73">
      <t>スウネン</t>
    </rPh>
    <rPh sb="74" eb="76">
      <t>ジュンジ</t>
    </rPh>
    <rPh sb="76" eb="78">
      <t>シュウリョウ</t>
    </rPh>
    <rPh sb="79" eb="81">
      <t>ガンリ</t>
    </rPh>
    <rPh sb="81" eb="84">
      <t>ショウカンキン</t>
    </rPh>
    <rPh sb="85" eb="87">
      <t>ネンネン</t>
    </rPh>
    <rPh sb="87" eb="89">
      <t>ゲンショウ</t>
    </rPh>
    <rPh sb="98" eb="100">
      <t>ヒリツ</t>
    </rPh>
    <rPh sb="101" eb="103">
      <t>テイカ</t>
    </rPh>
    <rPh sb="103" eb="105">
      <t>ケイコウ</t>
    </rPh>
    <rPh sb="120" eb="122">
      <t>ネンネン</t>
    </rPh>
    <rPh sb="122" eb="124">
      <t>ゲンショウ</t>
    </rPh>
    <rPh sb="130" eb="132">
      <t>ゲンザイ</t>
    </rPh>
    <rPh sb="140" eb="142">
      <t>チョウミン</t>
    </rPh>
    <rPh sb="142" eb="144">
      <t>コウリュウ</t>
    </rPh>
    <rPh sb="148" eb="150">
      <t>セイビ</t>
    </rPh>
    <rPh sb="150" eb="152">
      <t>ジギョウ</t>
    </rPh>
    <rPh sb="157" eb="158">
      <t>ソウ</t>
    </rPh>
    <rPh sb="158" eb="161">
      <t>ジギョウヒ</t>
    </rPh>
    <rPh sb="166" eb="167">
      <t>ワリ</t>
    </rPh>
    <rPh sb="170" eb="171">
      <t>ヤク</t>
    </rPh>
    <rPh sb="173" eb="175">
      <t>オクエン</t>
    </rPh>
    <rPh sb="176" eb="179">
      <t>チホウサイ</t>
    </rPh>
    <rPh sb="180" eb="182">
      <t>ハッコウ</t>
    </rPh>
    <rPh sb="184" eb="186">
      <t>ミコ</t>
    </rPh>
    <rPh sb="214" eb="217">
      <t>チホウサイ</t>
    </rPh>
    <rPh sb="217" eb="219">
      <t>ゲンザイ</t>
    </rPh>
    <rPh sb="219" eb="220">
      <t>ダカ</t>
    </rPh>
    <rPh sb="221" eb="222">
      <t>オオ</t>
    </rPh>
    <rPh sb="224" eb="226">
      <t>ゾウカ</t>
    </rPh>
    <rPh sb="228" eb="230">
      <t>ショウライ</t>
    </rPh>
    <rPh sb="230" eb="232">
      <t>フタン</t>
    </rPh>
    <rPh sb="232" eb="234">
      <t>ヒリツ</t>
    </rPh>
    <rPh sb="235" eb="237">
      <t>ジョウショウ</t>
    </rPh>
    <rPh sb="238" eb="240">
      <t>ミコ</t>
    </rPh>
    <rPh sb="289" eb="292">
      <t>ゼンタイテキ</t>
    </rPh>
    <rPh sb="293" eb="295">
      <t>ガンリ</t>
    </rPh>
    <rPh sb="295" eb="298">
      <t>ショウカンキン</t>
    </rPh>
    <rPh sb="299" eb="301">
      <t>ゲンショウ</t>
    </rPh>
    <rPh sb="302" eb="304">
      <t>メザ</t>
    </rPh>
    <rPh sb="308" eb="310">
      <t>ショウライ</t>
    </rPh>
    <rPh sb="314" eb="316">
      <t>テキセイ</t>
    </rPh>
    <rPh sb="317" eb="319">
      <t>ザイセイ</t>
    </rPh>
    <rPh sb="319" eb="321">
      <t>ウンエイ</t>
    </rPh>
    <rPh sb="322" eb="324">
      <t>カノウ</t>
    </rPh>
    <rPh sb="330" eb="331">
      <t>マチ</t>
    </rPh>
    <rPh sb="332" eb="334">
      <t>フタン</t>
    </rPh>
    <rPh sb="334" eb="336">
      <t>シュクショウ</t>
    </rPh>
    <rPh sb="337" eb="338">
      <t>ツト</t>
    </rPh>
    <rPh sb="340" eb="342">
      <t>ザイセイ</t>
    </rPh>
    <rPh sb="343" eb="346">
      <t>ケンゼンカ</t>
    </rPh>
    <rPh sb="347" eb="348">
      <t>ハカ</t>
    </rPh>
    <rPh sb="352" eb="354">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</si>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</sst>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80414</c:v>
                </c:pt>
                <c:pt idx="1">
                  <c:v>79385</c:v>
                </c:pt>
                <c:pt idx="2">
                  <c:v>84498</c:v>
                </c:pt>
                <c:pt idx="3">
                  <c:v>55525</c:v>
                </c:pt>
                <c:pt idx="4">
                  <c:v>219851</c:v>
                </c:pt>
              </c:numCache>
            </c:numRef>
          </c:val>
        </c:ser>
        <c:marker val="1"/>
        <c:axId val="93237248"/>
        <c:axId val="93239168"/>
      </c:lineChart>
      <c:catAx>
        <c:axId val="9323724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39168"/>
        <c:crosses val="autoZero"/>
        <c:auto val="1"/>
        <c:lblAlgn val="ctr"/>
        <c:lblOffset val="100"/>
        <c:tickLblSkip val="1"/>
        <c:tickMarkSkip val="1"/>
      </c:catAx>
      <c:valAx>
        <c:axId val="93239168"/>
        <c:scaling>
          <c:orientation val="minMax"/>
          <c:max val="3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3724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5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6.57</c:v>
                </c:pt>
                <c:pt idx="1">
                  <c:v>7.25</c:v>
                </c:pt>
                <c:pt idx="2">
                  <c:v>6.52</c:v>
                </c:pt>
                <c:pt idx="3">
                  <c:v>7.37</c:v>
                </c:pt>
                <c:pt idx="4">
                  <c:v>5.97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26.07</c:v>
                </c:pt>
                <c:pt idx="1">
                  <c:v>23.69</c:v>
                </c:pt>
                <c:pt idx="2">
                  <c:v>22.02</c:v>
                </c:pt>
                <c:pt idx="3">
                  <c:v>22.21</c:v>
                </c:pt>
                <c:pt idx="4">
                  <c:v>24.2</c:v>
                </c:pt>
              </c:numCache>
            </c:numRef>
          </c:val>
        </c:ser>
        <c:gapWidth val="250"/>
        <c:overlap val="100"/>
        <c:axId val="105386368"/>
        <c:axId val="10538828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0.21</c:v>
                </c:pt>
                <c:pt idx="1">
                  <c:v>-1.82</c:v>
                </c:pt>
                <c:pt idx="2">
                  <c:v>-2.82</c:v>
                </c:pt>
                <c:pt idx="3">
                  <c:v>0.84</c:v>
                </c:pt>
                <c:pt idx="4">
                  <c:v>1.08</c:v>
                </c:pt>
              </c:numCache>
            </c:numRef>
          </c:val>
        </c:ser>
        <c:marker val="1"/>
        <c:axId val="105386368"/>
        <c:axId val="105388288"/>
      </c:lineChart>
      <c:catAx>
        <c:axId val="10538636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388288"/>
        <c:crosses val="autoZero"/>
        <c:auto val="1"/>
        <c:lblAlgn val="ctr"/>
        <c:lblOffset val="100"/>
        <c:tickLblSkip val="1"/>
        <c:tickMarkSkip val="1"/>
      </c:catAx>
      <c:valAx>
        <c:axId val="1053882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863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c:v>
                </c:pt>
                <c:pt idx="8">
                  <c:v>#N/A</c:v>
                </c:pt>
                <c:pt idx="9">
                  <c:v>0</c:v>
                </c:pt>
              </c:numCache>
            </c:numRef>
          </c:val>
        </c:ser>
        <c:ser>
          <c:idx val="3"/>
          <c:order val="3"/>
          <c:tx>
            <c:strRef>
              <c:f>データシート!$A$30</c:f>
              <c:strCache>
                <c:ptCount val="1"/>
                <c:pt idx="0">
                  <c:v>国営村山北部土地改良事業特別会計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次年子簡易水道特別会計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0.04</c:v>
                </c:pt>
                <c:pt idx="4">
                  <c:v>#N/A</c:v>
                </c:pt>
                <c:pt idx="5">
                  <c:v>0</c:v>
                </c:pt>
                <c:pt idx="6">
                  <c:v>#N/A</c:v>
                </c:pt>
                <c:pt idx="7">
                  <c:v>0</c:v>
                </c:pt>
                <c:pt idx="8">
                  <c:v>#N/A</c:v>
                </c:pt>
                <c:pt idx="9">
                  <c:v>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0.03</c:v>
                </c:pt>
                <c:pt idx="2">
                  <c:v>#N/A</c:v>
                </c:pt>
                <c:pt idx="3">
                  <c:v>0.1</c:v>
                </c:pt>
                <c:pt idx="4">
                  <c:v>#N/A</c:v>
                </c:pt>
                <c:pt idx="5">
                  <c:v>0.2</c:v>
                </c:pt>
                <c:pt idx="6">
                  <c:v>#N/A</c:v>
                </c:pt>
                <c:pt idx="7">
                  <c:v>0.05</c:v>
                </c:pt>
                <c:pt idx="8">
                  <c:v>#N/A</c:v>
                </c:pt>
                <c:pt idx="9">
                  <c:v>0.67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1.04</c:v>
                </c:pt>
                <c:pt idx="2">
                  <c:v>#N/A</c:v>
                </c:pt>
                <c:pt idx="3">
                  <c:v>2.2999999999999998</c:v>
                </c:pt>
                <c:pt idx="4">
                  <c:v>#N/A</c:v>
                </c:pt>
                <c:pt idx="5">
                  <c:v>2.4700000000000002</c:v>
                </c:pt>
                <c:pt idx="6">
                  <c:v>#N/A</c:v>
                </c:pt>
                <c:pt idx="7">
                  <c:v>0.96</c:v>
                </c:pt>
                <c:pt idx="8">
                  <c:v>#N/A</c:v>
                </c:pt>
                <c:pt idx="9">
                  <c:v>1.53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6.56</c:v>
                </c:pt>
                <c:pt idx="2">
                  <c:v>#N/A</c:v>
                </c:pt>
                <c:pt idx="3">
                  <c:v>7.24</c:v>
                </c:pt>
                <c:pt idx="4">
                  <c:v>#N/A</c:v>
                </c:pt>
                <c:pt idx="5">
                  <c:v>6.51</c:v>
                </c:pt>
                <c:pt idx="6">
                  <c:v>#N/A</c:v>
                </c:pt>
                <c:pt idx="7">
                  <c:v>7.36</c:v>
                </c:pt>
                <c:pt idx="8">
                  <c:v>#N/A</c:v>
                </c:pt>
                <c:pt idx="9">
                  <c:v>5.97</c:v>
                </c:pt>
              </c:numCache>
            </c:numRef>
          </c:val>
        </c:ser>
        <c:overlap val="100"/>
        <c:axId val="107499904"/>
        <c:axId val="107501440"/>
      </c:barChart>
      <c:catAx>
        <c:axId val="1074999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01440"/>
        <c:crosses val="autoZero"/>
        <c:auto val="1"/>
        <c:lblAlgn val="ctr"/>
        <c:lblOffset val="100"/>
        <c:tickLblSkip val="1"/>
        <c:tickMarkSkip val="1"/>
      </c:catAx>
      <c:valAx>
        <c:axId val="1075014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9990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62E-2"/>
          <c:y val="8.7976539589442848E-2"/>
          <c:w val="0.90356317136844078"/>
          <c:h val="0.639296187683286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614</c:v>
                </c:pt>
                <c:pt idx="5">
                  <c:v>584</c:v>
                </c:pt>
                <c:pt idx="8">
                  <c:v>544</c:v>
                </c:pt>
                <c:pt idx="11">
                  <c:v>599</c:v>
                </c:pt>
                <c:pt idx="14">
                  <c:v>553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62</c:v>
                </c:pt>
                <c:pt idx="3">
                  <c:v>61</c:v>
                </c:pt>
                <c:pt idx="6">
                  <c:v>60</c:v>
                </c:pt>
                <c:pt idx="9">
                  <c:v>58</c:v>
                </c:pt>
                <c:pt idx="12">
                  <c:v>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94</c:v>
                </c:pt>
                <c:pt idx="3">
                  <c:v>127</c:v>
                </c:pt>
                <c:pt idx="6">
                  <c:v>100</c:v>
                </c:pt>
                <c:pt idx="9">
                  <c:v>86</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c:v>
                </c:pt>
                <c:pt idx="3">
                  <c:v>68</c:v>
                </c:pt>
                <c:pt idx="6">
                  <c:v>68</c:v>
                </c:pt>
                <c:pt idx="9">
                  <c:v>69</c:v>
                </c:pt>
                <c:pt idx="12">
                  <c:v>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802</c:v>
                </c:pt>
                <c:pt idx="3">
                  <c:v>714</c:v>
                </c:pt>
                <c:pt idx="6">
                  <c:v>641</c:v>
                </c:pt>
                <c:pt idx="9">
                  <c:v>682</c:v>
                </c:pt>
                <c:pt idx="12">
                  <c:v>639</c:v>
                </c:pt>
              </c:numCache>
            </c:numRef>
          </c:val>
        </c:ser>
        <c:gapWidth val="100"/>
        <c:overlap val="100"/>
        <c:axId val="93287168"/>
        <c:axId val="9328908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389</c:v>
                </c:pt>
                <c:pt idx="2">
                  <c:v>#N/A</c:v>
                </c:pt>
                <c:pt idx="3">
                  <c:v>#N/A</c:v>
                </c:pt>
                <c:pt idx="4">
                  <c:v>386</c:v>
                </c:pt>
                <c:pt idx="5">
                  <c:v>#N/A</c:v>
                </c:pt>
                <c:pt idx="6">
                  <c:v>#N/A</c:v>
                </c:pt>
                <c:pt idx="7">
                  <c:v>325</c:v>
                </c:pt>
                <c:pt idx="8">
                  <c:v>#N/A</c:v>
                </c:pt>
                <c:pt idx="9">
                  <c:v>#N/A</c:v>
                </c:pt>
                <c:pt idx="10">
                  <c:v>296</c:v>
                </c:pt>
                <c:pt idx="11">
                  <c:v>#N/A</c:v>
                </c:pt>
                <c:pt idx="12">
                  <c:v>#N/A</c:v>
                </c:pt>
                <c:pt idx="13">
                  <c:v>287</c:v>
                </c:pt>
                <c:pt idx="14">
                  <c:v>#N/A</c:v>
                </c:pt>
              </c:numCache>
            </c:numRef>
          </c:val>
        </c:ser>
        <c:marker val="1"/>
        <c:axId val="93287168"/>
        <c:axId val="93289088"/>
      </c:lineChart>
      <c:catAx>
        <c:axId val="932871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89088"/>
        <c:crosses val="autoZero"/>
        <c:auto val="1"/>
        <c:lblAlgn val="ctr"/>
        <c:lblOffset val="100"/>
        <c:tickLblSkip val="1"/>
        <c:tickMarkSkip val="1"/>
      </c:catAx>
      <c:valAx>
        <c:axId val="932890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871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07"/>
          <c:h val="0.589182127738552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4983</c:v>
                </c:pt>
                <c:pt idx="5">
                  <c:v>4817</c:v>
                </c:pt>
                <c:pt idx="8">
                  <c:v>4614</c:v>
                </c:pt>
                <c:pt idx="11">
                  <c:v>4348</c:v>
                </c:pt>
                <c:pt idx="14">
                  <c:v>4866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171</c:v>
                </c:pt>
                <c:pt idx="5">
                  <c:v>148</c:v>
                </c:pt>
                <c:pt idx="8">
                  <c:v>71</c:v>
                </c:pt>
                <c:pt idx="11">
                  <c:v>57</c:v>
                </c:pt>
                <c:pt idx="14">
                  <c:v>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1747</c:v>
                </c:pt>
                <c:pt idx="5">
                  <c:v>1604</c:v>
                </c:pt>
                <c:pt idx="8">
                  <c:v>1452</c:v>
                </c:pt>
                <c:pt idx="11">
                  <c:v>1419</c:v>
                </c:pt>
                <c:pt idx="14">
                  <c:v>1613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993</c:v>
                </c:pt>
                <c:pt idx="3">
                  <c:v>964</c:v>
                </c:pt>
                <c:pt idx="6">
                  <c:v>914</c:v>
                </c:pt>
                <c:pt idx="9">
                  <c:v>838</c:v>
                </c:pt>
                <c:pt idx="12">
                  <c:v>807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1257</c:v>
                </c:pt>
                <c:pt idx="3">
                  <c:v>1152</c:v>
                </c:pt>
                <c:pt idx="6">
                  <c:v>1107</c:v>
                </c:pt>
                <c:pt idx="9">
                  <c:v>1016</c:v>
                </c:pt>
                <c:pt idx="12">
                  <c:v>1245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761</c:v>
                </c:pt>
                <c:pt idx="3">
                  <c:v>707</c:v>
                </c:pt>
                <c:pt idx="6">
                  <c:v>653</c:v>
                </c:pt>
                <c:pt idx="9">
                  <c:v>597</c:v>
                </c:pt>
                <c:pt idx="12">
                  <c:v>547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223</c:v>
                </c:pt>
                <c:pt idx="3">
                  <c:v>159</c:v>
                </c:pt>
                <c:pt idx="6">
                  <c:v>98</c:v>
                </c:pt>
                <c:pt idx="9">
                  <c:v>51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5853</c:v>
                </c:pt>
                <c:pt idx="3">
                  <c:v>5696</c:v>
                </c:pt>
                <c:pt idx="6">
                  <c:v>5452</c:v>
                </c:pt>
                <c:pt idx="9">
                  <c:v>5143</c:v>
                </c:pt>
                <c:pt idx="12">
                  <c:v>5946</c:v>
                </c:pt>
              </c:numCache>
            </c:numRef>
          </c:val>
        </c:ser>
        <c:gapWidth val="100"/>
        <c:overlap val="100"/>
        <c:axId val="107808256"/>
        <c:axId val="10781017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2185</c:v>
                </c:pt>
                <c:pt idx="2">
                  <c:v>#N/A</c:v>
                </c:pt>
                <c:pt idx="3">
                  <c:v>#N/A</c:v>
                </c:pt>
                <c:pt idx="4">
                  <c:v>2110</c:v>
                </c:pt>
                <c:pt idx="5">
                  <c:v>#N/A</c:v>
                </c:pt>
                <c:pt idx="6">
                  <c:v>#N/A</c:v>
                </c:pt>
                <c:pt idx="7">
                  <c:v>2089</c:v>
                </c:pt>
                <c:pt idx="8">
                  <c:v>#N/A</c:v>
                </c:pt>
                <c:pt idx="9">
                  <c:v>#N/A</c:v>
                </c:pt>
                <c:pt idx="10">
                  <c:v>1821</c:v>
                </c:pt>
                <c:pt idx="11">
                  <c:v>#N/A</c:v>
                </c:pt>
                <c:pt idx="12">
                  <c:v>#N/A</c:v>
                </c:pt>
                <c:pt idx="13">
                  <c:v>2021</c:v>
                </c:pt>
                <c:pt idx="14">
                  <c:v>#N/A</c:v>
                </c:pt>
              </c:numCache>
            </c:numRef>
          </c:val>
        </c:ser>
        <c:marker val="1"/>
        <c:axId val="107808256"/>
        <c:axId val="107810176"/>
      </c:lineChart>
      <c:catAx>
        <c:axId val="1078082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810176"/>
        <c:crosses val="autoZero"/>
        <c:auto val="1"/>
        <c:lblAlgn val="ctr"/>
        <c:lblOffset val="100"/>
        <c:tickLblSkip val="1"/>
        <c:tickMarkSkip val="1"/>
      </c:catAx>
      <c:valAx>
        <c:axId val="1078101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082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11"/>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75855360"/>
        <c:axId val="75857280"/>
      </c:scatterChart>
      <c:valAx>
        <c:axId val="75855360"/>
        <c:scaling>
          <c:orientation val="minMax"/>
        </c:scaling>
        <c:axPos val="b"/>
        <c:title>
          <c:tx>
            <c:rich>
              <a:bodyPr/>
              <a:lstStyle/>
              <a:p>
                <a:pPr>
                  <a:defRPr/>
                </a:pPr>
                <a:r>
                  <a:rPr lang="ja-JP" altLang="en-US" sz="1050" b="0"/>
                  <a:t>有形固定資産減価償却率</a:t>
                </a:r>
              </a:p>
            </c:rich>
          </c:tx>
          <c:layout>
            <c:manualLayout>
              <c:xMode val="edge"/>
              <c:yMode val="edge"/>
              <c:x val="0.4134155330095725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857280"/>
        <c:crosses val="autoZero"/>
        <c:crossBetween val="midCat"/>
      </c:valAx>
      <c:valAx>
        <c:axId val="7585728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585536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701"/>
          <c:y val="4.7118521949462366E-2"/>
          <c:w val="0.847044317818687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17.100000000000001</c:v>
                </c:pt>
                <c:pt idx="1">
                  <c:v>16</c:v>
                </c:pt>
                <c:pt idx="2">
                  <c:v>14.8</c:v>
                </c:pt>
                <c:pt idx="3">
                  <c:v>13.7</c:v>
                </c:pt>
                <c:pt idx="4">
                  <c:v>12.4</c:v>
                </c:pt>
              </c:numCache>
            </c:numRef>
          </c:xVal>
          <c:yVal>
            <c:numRef>
              <c:f>公会計指標分析・財政指標組合せ分析表!$K$73:$O$73</c:f>
              <c:numCache>
                <c:formatCode>#,##0.0;"▲ "#,##0.0</c:formatCode>
                <c:ptCount val="5"/>
                <c:pt idx="0">
                  <c:v>87.5</c:v>
                </c:pt>
                <c:pt idx="1">
                  <c:v>85.8</c:v>
                </c:pt>
                <c:pt idx="2">
                  <c:v>84.9</c:v>
                </c:pt>
                <c:pt idx="3">
                  <c:v>76.400000000000006</c:v>
                </c:pt>
                <c:pt idx="4">
                  <c:v>81.7</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er>
        <c:axId val="76001664"/>
        <c:axId val="76003584"/>
      </c:scatterChart>
      <c:valAx>
        <c:axId val="76001664"/>
        <c:scaling>
          <c:orientation val="minMax"/>
          <c:max val="17.900000000000002"/>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003584"/>
        <c:crosses val="autoZero"/>
        <c:crossBetween val="midCat"/>
      </c:valAx>
      <c:valAx>
        <c:axId val="76003584"/>
        <c:scaling>
          <c:orientation val="minMax"/>
          <c:max val="102"/>
          <c:min val="-1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6001664"/>
        <c:crosses val="autoZero"/>
        <c:crossBetween val="midCat"/>
        <c:majorUnit val="10"/>
      </c:valAx>
      <c:spPr>
        <a:solidFill>
          <a:srgbClr val="E6FFD5"/>
        </a:solidFill>
        <a:ln w="19050">
          <a:solidFill>
            <a:srgbClr val="000000"/>
          </a:solidFill>
        </a:ln>
      </c:spPr>
    </c:plotArea>
    <c:plotVisOnly val="1"/>
    <c:dispBlanksAs val="gap"/>
  </c:chart>
  <c:spPr>
    <a:noFill/>
    <a:ln>
      <a:noFill/>
    </a:ln>
  </c:spPr>
  <c:printSettings>
    <c:headerFooter/>
    <c:pageMargins b="0.75000000000000122" l="0.70000000000000062" r="0.70000000000000062" t="0.75000000000000122"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第</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次大石田町総合振興計画に基づいて大型公共事業を実施してきた結果、その地方債の償還により元利償還金は高止まりの状況が続いてきた。平成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年度に開校した大石田中学校建設事業についても平成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年度にかけて本体工事分の大きな償還が始まり、平成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年度には前年度を上回る元利償還金となったが、以前の大型公共事業の償還がここ数年で順次終了していることや、行財政改革以降、年間償還元金の</a:t>
          </a:r>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を新規地方債発行の上限に設定してきたことにより、元利償還金が年々減少し、ピーク時には</a:t>
          </a:r>
          <a:r>
            <a:rPr kumimoji="1" lang="en-US" altLang="ja-JP" sz="1050">
              <a:latin typeface="ＭＳ ゴシック" pitchFamily="49" charset="-128"/>
              <a:ea typeface="ＭＳ ゴシック" pitchFamily="49" charset="-128"/>
            </a:rPr>
            <a:t>9</a:t>
          </a:r>
          <a:r>
            <a:rPr kumimoji="1" lang="ja-JP" altLang="en-US" sz="1050">
              <a:latin typeface="ＭＳ ゴシック" pitchFamily="49" charset="-128"/>
              <a:ea typeface="ＭＳ ゴシック" pitchFamily="49" charset="-128"/>
            </a:rPr>
            <a:t>億円を超える金額であった元利償還金が、平成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年度の決算では</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千</a:t>
          </a:r>
          <a:r>
            <a:rPr kumimoji="1" lang="en-US" altLang="ja-JP" sz="1050">
              <a:latin typeface="ＭＳ ゴシック" pitchFamily="49" charset="-128"/>
              <a:ea typeface="ＭＳ ゴシック" pitchFamily="49" charset="-128"/>
            </a:rPr>
            <a:t>9</a:t>
          </a:r>
          <a:r>
            <a:rPr kumimoji="1" lang="ja-JP" altLang="en-US" sz="1050">
              <a:latin typeface="ＭＳ ゴシック" pitchFamily="49" charset="-128"/>
              <a:ea typeface="ＭＳ ゴシック" pitchFamily="49" charset="-128"/>
            </a:rPr>
            <a:t>百万円まで減少した。これにより、平成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年度決算に基づく実質公債費比率は</a:t>
          </a:r>
          <a:r>
            <a:rPr kumimoji="1" lang="en-US" altLang="ja-JP" sz="1050">
              <a:latin typeface="ＭＳ ゴシック" pitchFamily="49" charset="-128"/>
              <a:ea typeface="ＭＳ ゴシック" pitchFamily="49" charset="-128"/>
            </a:rPr>
            <a:t>12.4</a:t>
          </a:r>
          <a:r>
            <a:rPr kumimoji="1" lang="ja-JP" altLang="en-US" sz="1050">
              <a:latin typeface="ＭＳ ゴシック" pitchFamily="49" charset="-128"/>
              <a:ea typeface="ＭＳ ゴシック" pitchFamily="49" charset="-128"/>
            </a:rPr>
            <a:t>％と</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ポイント改善した。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また、ダム建設に係る債務負担による負担金の支出が平成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で終了したが、公共下水道事業（一部事務組合）や農業集落排水事業の元利償還金への一般会計の負担は、当面、高い水準で推移すると見込まれるため、全体的な元利償還金の減少を目指して今後とも財政の健全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年度の将来負担比率は、前年度より</a:t>
          </a:r>
          <a:r>
            <a:rPr kumimoji="1" lang="en-US" altLang="ja-JP" sz="1050">
              <a:latin typeface="ＭＳ ゴシック" pitchFamily="49" charset="-128"/>
              <a:ea typeface="ＭＳ ゴシック" pitchFamily="49" charset="-128"/>
            </a:rPr>
            <a:t>5.3</a:t>
          </a:r>
          <a:r>
            <a:rPr kumimoji="1" lang="ja-JP" altLang="en-US" sz="1050">
              <a:latin typeface="ＭＳ ゴシック" pitchFamily="49" charset="-128"/>
              <a:ea typeface="ＭＳ ゴシック" pitchFamily="49" charset="-128"/>
            </a:rPr>
            <a:t>ポイント上昇し</a:t>
          </a:r>
          <a:r>
            <a:rPr kumimoji="1" lang="en-US" altLang="ja-JP" sz="1050">
              <a:latin typeface="ＭＳ ゴシック" pitchFamily="49" charset="-128"/>
              <a:ea typeface="ＭＳ ゴシック" pitchFamily="49" charset="-128"/>
            </a:rPr>
            <a:t>81.7</a:t>
          </a:r>
          <a:r>
            <a:rPr kumimoji="1" lang="ja-JP" altLang="en-US" sz="1050">
              <a:latin typeface="ＭＳ ゴシック" pitchFamily="49" charset="-128"/>
              <a:ea typeface="ＭＳ ゴシック" pitchFamily="49" charset="-128"/>
            </a:rPr>
            <a:t>％となった。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将来負担額のおよそ</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割は地方債残高であるが、これは、第</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次大石田町総合振興計画に基づいて実施してきた道路改良事業や土地区画整理事業などの大型公共事業を実施した結果、大きく膨れ上がったものである。また、地方債残高のおよそ</a:t>
          </a:r>
          <a:r>
            <a:rPr kumimoji="1" lang="en-US" altLang="ja-JP" sz="1050">
              <a:latin typeface="ＭＳ ゴシック" pitchFamily="49" charset="-128"/>
              <a:ea typeface="ＭＳ ゴシック" pitchFamily="49" charset="-128"/>
            </a:rPr>
            <a:t>35</a:t>
          </a:r>
          <a:r>
            <a:rPr kumimoji="1" lang="ja-JP" altLang="en-US" sz="1050">
              <a:latin typeface="ＭＳ ゴシック" pitchFamily="49" charset="-128"/>
              <a:ea typeface="ＭＳ ゴシック" pitchFamily="49" charset="-128"/>
            </a:rPr>
            <a:t>％を占める臨時財政対策債も大きく影響している。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近年では、平成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年度に開校した大石田中学校の建設事業において多額の地方債を発行したため平成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年度に一時的に現在高が増加したが、それ以降は年々減少してきた。しかし、平成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年度から事業に着手している町民交流センター整備事業において、平成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年度から本体の建設工事が始まり、その財源として多額の地方債を発行しており、完成予定の平成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年度にかけて、地方債現在高が大きく上昇することが見込まれる。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また、ダム建設に係る債務負担による負担金の支出が平成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年度で終了となったが、公共下水道事業（一部事務組合）や農業集落排水事業の地方債残高に対する一般会計の負担が当面高い水準で推移すると見込まれる。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これらを踏まえ、将来にわたり適正な財政運営が可能となるよう、町の負担縮小に努め、財政の健全化を図る。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7,592
7,527
79.54
6,092,951
5,879,835
179,497
3,004,479
5,946,309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7,592
7,527
79.54
6,092,951
5,879,835
179,497
3,004,479
5,946,309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7,592
7,527
79.54
6,092,951
5,879,835
179,497
3,004,479
5,946,309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7,592
7,527
79.54
6,092,951
5,879,835
179,497
3,004,479
5,946,309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12</a:t>
          </a:r>
          <a:r>
            <a:rPr kumimoji="1" lang="ja-JP" altLang="en-US" sz="900">
              <a:latin typeface="ＭＳ Ｐゴシック"/>
            </a:rPr>
            <a:t>年度の</a:t>
          </a:r>
          <a:r>
            <a:rPr kumimoji="1" lang="en-US" altLang="ja-JP" sz="900">
              <a:latin typeface="ＭＳ Ｐゴシック"/>
            </a:rPr>
            <a:t>0.23</a:t>
          </a:r>
          <a:r>
            <a:rPr kumimoji="1" lang="ja-JP" altLang="en-US" sz="900">
              <a:latin typeface="ＭＳ Ｐゴシック"/>
            </a:rPr>
            <a:t>以降、財政力指数は微増していたが、平成</a:t>
          </a:r>
          <a:r>
            <a:rPr kumimoji="1" lang="en-US" altLang="ja-JP" sz="900">
              <a:latin typeface="ＭＳ Ｐゴシック"/>
            </a:rPr>
            <a:t>19</a:t>
          </a:r>
          <a:r>
            <a:rPr kumimoji="1" lang="ja-JP" altLang="en-US" sz="900">
              <a:latin typeface="ＭＳ Ｐゴシック"/>
            </a:rPr>
            <a:t>年度の</a:t>
          </a:r>
          <a:r>
            <a:rPr kumimoji="1" lang="en-US" altLang="ja-JP" sz="900">
              <a:latin typeface="ＭＳ Ｐゴシック"/>
            </a:rPr>
            <a:t>0.27</a:t>
          </a:r>
          <a:r>
            <a:rPr kumimoji="1" lang="ja-JP" altLang="en-US" sz="900">
              <a:latin typeface="ＭＳ Ｐゴシック"/>
            </a:rPr>
            <a:t>以降は低下傾向にある。平成</a:t>
          </a:r>
          <a:r>
            <a:rPr kumimoji="1" lang="en-US" altLang="ja-JP" sz="900">
              <a:latin typeface="ＭＳ Ｐゴシック"/>
            </a:rPr>
            <a:t>27</a:t>
          </a:r>
          <a:r>
            <a:rPr kumimoji="1" lang="ja-JP" altLang="en-US" sz="900">
              <a:latin typeface="ＭＳ Ｐゴシック"/>
            </a:rPr>
            <a:t>年度は</a:t>
          </a:r>
          <a:r>
            <a:rPr kumimoji="1" lang="en-US" altLang="ja-JP" sz="900">
              <a:latin typeface="ＭＳ Ｐゴシック"/>
            </a:rPr>
            <a:t>0.23</a:t>
          </a:r>
          <a:r>
            <a:rPr kumimoji="1" lang="ja-JP" altLang="en-US" sz="900">
              <a:latin typeface="ＭＳ Ｐゴシック"/>
            </a:rPr>
            <a:t>と前年度よりわずかに上昇したが、全国平均や類似団体内平均を大きく下回っている。これは、町内に大規模な企業がないことや、人口減少に加えて全国平均を大きく上回る高齢化率（平成</a:t>
          </a:r>
          <a:r>
            <a:rPr kumimoji="1" lang="en-US" altLang="ja-JP" sz="900">
              <a:latin typeface="ＭＳ Ｐゴシック"/>
            </a:rPr>
            <a:t>27</a:t>
          </a:r>
          <a:r>
            <a:rPr kumimoji="1" lang="ja-JP" altLang="en-US" sz="900">
              <a:latin typeface="ＭＳ Ｐゴシック"/>
            </a:rPr>
            <a:t>年</a:t>
          </a:r>
          <a:r>
            <a:rPr kumimoji="1" lang="en-US" altLang="ja-JP" sz="900">
              <a:latin typeface="ＭＳ Ｐゴシック"/>
            </a:rPr>
            <a:t>4</a:t>
          </a:r>
          <a:r>
            <a:rPr kumimoji="1" lang="ja-JP" altLang="en-US" sz="900">
              <a:latin typeface="ＭＳ Ｐゴシック"/>
            </a:rPr>
            <a:t>月</a:t>
          </a:r>
          <a:r>
            <a:rPr kumimoji="1" lang="en-US" altLang="ja-JP" sz="900">
              <a:latin typeface="ＭＳ Ｐゴシック"/>
            </a:rPr>
            <a:t>1</a:t>
          </a:r>
          <a:r>
            <a:rPr kumimoji="1" lang="ja-JP" altLang="en-US" sz="900">
              <a:latin typeface="ＭＳ Ｐゴシック"/>
            </a:rPr>
            <a:t>日現在</a:t>
          </a:r>
          <a:r>
            <a:rPr kumimoji="1" lang="en-US" altLang="ja-JP" sz="900">
              <a:latin typeface="ＭＳ Ｐゴシック"/>
            </a:rPr>
            <a:t>33.6</a:t>
          </a:r>
          <a:r>
            <a:rPr kumimoji="1" lang="ja-JP" altLang="en-US" sz="900">
              <a:latin typeface="ＭＳ Ｐゴシック"/>
            </a:rPr>
            <a:t>％）による生産年齢人口の減少が大きく影響し税収の増加が見込めないことなど、財政基盤が弱く独自財源が極めて少ないことが要因である。また、これまで実施してきた大型事業による地方債の償還が依然として高い状況で、その分基準財政需要額が減少していないことも影響している。</a:t>
          </a:r>
          <a:endParaRPr kumimoji="1" lang="en-US" altLang="ja-JP" sz="900">
            <a:latin typeface="ＭＳ Ｐゴシック"/>
          </a:endParaRPr>
        </a:p>
        <a:p>
          <a:r>
            <a:rPr kumimoji="1" lang="ja-JP" altLang="en-US" sz="900">
              <a:latin typeface="ＭＳ Ｐゴシック"/>
            </a:rPr>
            <a:t>　平成</a:t>
          </a:r>
          <a:r>
            <a:rPr kumimoji="1" lang="en-US" altLang="ja-JP" sz="900">
              <a:latin typeface="ＭＳ Ｐゴシック"/>
            </a:rPr>
            <a:t>25</a:t>
          </a:r>
          <a:r>
            <a:rPr kumimoji="1" lang="ja-JP" altLang="en-US" sz="900">
              <a:latin typeface="ＭＳ Ｐゴシック"/>
            </a:rPr>
            <a:t>年度から納税相談員（徴収専門員）や徴収アドバイザーを設置し、平成</a:t>
          </a:r>
          <a:r>
            <a:rPr kumimoji="1" lang="en-US" altLang="ja-JP" sz="900">
              <a:latin typeface="ＭＳ Ｐゴシック"/>
            </a:rPr>
            <a:t>26</a:t>
          </a:r>
          <a:r>
            <a:rPr kumimoji="1" lang="ja-JP" altLang="en-US" sz="900">
              <a:latin typeface="ＭＳ Ｐゴシック"/>
            </a:rPr>
            <a:t>年度からはコンビニ収納を導入するなど、町税の徴収体制の強化を図っているが、さらに徴収率の向上を図り歳入を確保するとともに、今後もこれまで実施してきた行財政改革に基づいた経常経費の削減に努め、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50195</xdr:rowOff>
    </xdr:to>
    <xdr:cxnSp macro="">
      <xdr:nvCxnSpPr>
        <xdr:cNvPr id="69" name="直線コネクタ 68"/>
        <xdr:cNvCxnSpPr/>
      </xdr:nvCxnSpPr>
      <xdr:spPr>
        <a:xfrm flipV="1">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50195</xdr:rowOff>
    </xdr:from>
    <xdr:to>
      <xdr:col>6</xdr:col>
      <xdr:colOff>0</xdr:colOff>
      <xdr:row>44</xdr:row>
      <xdr:rowOff>61685</xdr:rowOff>
    </xdr:to>
    <xdr:cxnSp macro="">
      <xdr:nvCxnSpPr>
        <xdr:cNvPr id="72" name="直線コネクタ 71"/>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167718</xdr:rowOff>
    </xdr:from>
    <xdr:ext cx="736600" cy="259045"/>
    <xdr:sp macro="" textlink="">
      <xdr:nvSpPr>
        <xdr:cNvPr id="74" name="テキスト ボックス 73"/>
        <xdr:cNvSpPr txBox="1"/>
      </xdr:nvSpPr>
      <xdr:spPr>
        <a:xfrm>
          <a:off x="3733800" y="71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7" name="テキスト ボックス 76"/>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38705</xdr:rowOff>
    </xdr:from>
    <xdr:to>
      <xdr:col>3</xdr:col>
      <xdr:colOff>279400</xdr:colOff>
      <xdr:row>44</xdr:row>
      <xdr:rowOff>61685</xdr:rowOff>
    </xdr:to>
    <xdr:cxnSp macro="">
      <xdr:nvCxnSpPr>
        <xdr:cNvPr id="78" name="直線コネクタ 77"/>
        <xdr:cNvCxnSpPr/>
      </xdr:nvCxnSpPr>
      <xdr:spPr>
        <a:xfrm>
          <a:off x="1447800" y="75825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8" name="円/楕円 87"/>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9"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170845</xdr:rowOff>
    </xdr:from>
    <xdr:to>
      <xdr:col>6</xdr:col>
      <xdr:colOff>50800</xdr:colOff>
      <xdr:row>44</xdr:row>
      <xdr:rowOff>100995</xdr:rowOff>
    </xdr:to>
    <xdr:sp macro="" textlink="">
      <xdr:nvSpPr>
        <xdr:cNvPr id="90" name="円/楕円 89"/>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85772</xdr:rowOff>
    </xdr:from>
    <xdr:ext cx="736600" cy="259045"/>
    <xdr:sp macro="" textlink="">
      <xdr:nvSpPr>
        <xdr:cNvPr id="91" name="テキスト ボックス 90"/>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159355</xdr:rowOff>
    </xdr:from>
    <xdr:to>
      <xdr:col>2</xdr:col>
      <xdr:colOff>127000</xdr:colOff>
      <xdr:row>44</xdr:row>
      <xdr:rowOff>89505</xdr:rowOff>
    </xdr:to>
    <xdr:sp macro="" textlink="">
      <xdr:nvSpPr>
        <xdr:cNvPr id="96" name="円/楕円 95"/>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74282</xdr:rowOff>
    </xdr:from>
    <xdr:ext cx="762000" cy="259045"/>
    <xdr:sp macro="" textlink="">
      <xdr:nvSpPr>
        <xdr:cNvPr id="97" name="テキスト ボックス 96"/>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26</a:t>
          </a:r>
          <a:r>
            <a:rPr kumimoji="1" lang="ja-JP" altLang="en-US" sz="900">
              <a:latin typeface="ＭＳ Ｐゴシック"/>
            </a:rPr>
            <a:t>年度と比較して比率は</a:t>
          </a:r>
          <a:r>
            <a:rPr kumimoji="1" lang="en-US" altLang="ja-JP" sz="900">
              <a:latin typeface="ＭＳ Ｐゴシック"/>
            </a:rPr>
            <a:t>2.7</a:t>
          </a:r>
          <a:r>
            <a:rPr kumimoji="1" lang="ja-JP" altLang="en-US" sz="900">
              <a:latin typeface="ＭＳ Ｐゴシック"/>
            </a:rPr>
            <a:t>ポイント低下したが、これは、平成</a:t>
          </a:r>
          <a:r>
            <a:rPr kumimoji="1" lang="en-US" altLang="ja-JP" sz="900">
              <a:latin typeface="ＭＳ Ｐゴシック"/>
            </a:rPr>
            <a:t>22</a:t>
          </a:r>
          <a:r>
            <a:rPr kumimoji="1" lang="ja-JP" altLang="en-US" sz="900">
              <a:latin typeface="ＭＳ Ｐゴシック"/>
            </a:rPr>
            <a:t>年度に開校した大石田中学校の建設に係る大規模な償還が始まったことで増加した公債費が、前年度より</a:t>
          </a:r>
          <a:r>
            <a:rPr kumimoji="1" lang="en-US" altLang="ja-JP" sz="900">
              <a:latin typeface="ＭＳ Ｐゴシック"/>
            </a:rPr>
            <a:t>1.9</a:t>
          </a:r>
          <a:r>
            <a:rPr kumimoji="1" lang="ja-JP" altLang="en-US" sz="900">
              <a:latin typeface="ＭＳ Ｐゴシック"/>
            </a:rPr>
            <a:t>ポイント減少したことが主な要因である。しかし、類似団体内平均と比較すると公債費は</a:t>
          </a:r>
          <a:r>
            <a:rPr kumimoji="1" lang="en-US" altLang="ja-JP" sz="900">
              <a:latin typeface="ＭＳ Ｐゴシック"/>
            </a:rPr>
            <a:t>5.5</a:t>
          </a:r>
          <a:r>
            <a:rPr kumimoji="1" lang="ja-JP" altLang="en-US" sz="900">
              <a:latin typeface="ＭＳ Ｐゴシック"/>
            </a:rPr>
            <a:t>ポイント上回っており、その結果、経常収支比率も類似団体内平均を</a:t>
          </a:r>
          <a:r>
            <a:rPr kumimoji="1" lang="en-US" altLang="ja-JP" sz="900">
              <a:latin typeface="ＭＳ Ｐゴシック"/>
            </a:rPr>
            <a:t>2.2</a:t>
          </a:r>
          <a:r>
            <a:rPr kumimoji="1" lang="ja-JP" altLang="en-US" sz="900">
              <a:latin typeface="ＭＳ Ｐゴシック"/>
            </a:rPr>
            <a:t>ポイント上回る状況となっている。第</a:t>
          </a:r>
          <a:r>
            <a:rPr kumimoji="1" lang="en-US" altLang="ja-JP" sz="900">
              <a:latin typeface="ＭＳ Ｐゴシック"/>
            </a:rPr>
            <a:t>5</a:t>
          </a:r>
          <a:r>
            <a:rPr kumimoji="1" lang="ja-JP" altLang="en-US" sz="900">
              <a:latin typeface="ＭＳ Ｐゴシック"/>
            </a:rPr>
            <a:t>次大石田町総合振興計画に基づきこれまで大型事業を実施してきたことで、多額の地方債を発行し、その償還が経常収支比率の</a:t>
          </a:r>
          <a:r>
            <a:rPr kumimoji="1" lang="en-US" altLang="ja-JP" sz="900">
              <a:latin typeface="ＭＳ Ｐゴシック"/>
            </a:rPr>
            <a:t>4</a:t>
          </a:r>
          <a:r>
            <a:rPr kumimoji="1" lang="ja-JP" altLang="en-US" sz="900">
              <a:latin typeface="ＭＳ Ｐゴシック"/>
            </a:rPr>
            <a:t>分の</a:t>
          </a:r>
          <a:r>
            <a:rPr kumimoji="1" lang="en-US" altLang="ja-JP" sz="900">
              <a:latin typeface="ＭＳ Ｐゴシック"/>
            </a:rPr>
            <a:t>1</a:t>
          </a:r>
          <a:r>
            <a:rPr kumimoji="1" lang="ja-JP" altLang="en-US" sz="900">
              <a:latin typeface="ＭＳ Ｐゴシック"/>
            </a:rPr>
            <a:t>を占めていることが要因である。</a:t>
          </a:r>
          <a:endParaRPr kumimoji="1" lang="en-US" altLang="ja-JP" sz="900">
            <a:latin typeface="ＭＳ Ｐゴシック"/>
          </a:endParaRPr>
        </a:p>
        <a:p>
          <a:r>
            <a:rPr kumimoji="1" lang="ja-JP" altLang="en-US" sz="900">
              <a:latin typeface="ＭＳ Ｐゴシック"/>
            </a:rPr>
            <a:t>　行財政改革以降、新規地方債の発行基準を設定して、できる限り抑制を図っており、今後も基本的にはこの基準を継続していくことで、公債費の減少を図っていく。ただし、平成</a:t>
          </a:r>
          <a:r>
            <a:rPr kumimoji="1" lang="en-US" altLang="ja-JP" sz="900">
              <a:latin typeface="ＭＳ Ｐゴシック"/>
            </a:rPr>
            <a:t>26</a:t>
          </a:r>
          <a:r>
            <a:rPr kumimoji="1" lang="ja-JP" altLang="en-US" sz="900">
              <a:latin typeface="ＭＳ Ｐゴシック"/>
            </a:rPr>
            <a:t>年度から町民交流センターの建設を進めていることから、その財源である地方債の償還や施設管理費など、今後当面して経常収支比率の上昇が見込まれるため、公債費以外の経費について、以前の行財政改革の基本方針を継続して更なる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43392</xdr:rowOff>
    </xdr:from>
    <xdr:to>
      <xdr:col>7</xdr:col>
      <xdr:colOff>152400</xdr:colOff>
      <xdr:row>64</xdr:row>
      <xdr:rowOff>151977</xdr:rowOff>
    </xdr:to>
    <xdr:cxnSp macro="">
      <xdr:nvCxnSpPr>
        <xdr:cNvPr id="132" name="直線コネクタ 131"/>
        <xdr:cNvCxnSpPr/>
      </xdr:nvCxnSpPr>
      <xdr:spPr>
        <a:xfrm flipV="1">
          <a:off x="4114800" y="11016192"/>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51435</xdr:rowOff>
    </xdr:from>
    <xdr:to>
      <xdr:col>6</xdr:col>
      <xdr:colOff>0</xdr:colOff>
      <xdr:row>64</xdr:row>
      <xdr:rowOff>151977</xdr:rowOff>
    </xdr:to>
    <xdr:cxnSp macro="">
      <xdr:nvCxnSpPr>
        <xdr:cNvPr id="135" name="直線コネクタ 134"/>
        <xdr:cNvCxnSpPr/>
      </xdr:nvCxnSpPr>
      <xdr:spPr>
        <a:xfrm>
          <a:off x="3225800" y="1102423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96325</xdr:rowOff>
    </xdr:from>
    <xdr:ext cx="736600" cy="259045"/>
    <xdr:sp macro="" textlink="">
      <xdr:nvSpPr>
        <xdr:cNvPr id="137" name="テキスト ボックス 136"/>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51435</xdr:rowOff>
    </xdr:from>
    <xdr:to>
      <xdr:col>4</xdr:col>
      <xdr:colOff>482600</xdr:colOff>
      <xdr:row>64</xdr:row>
      <xdr:rowOff>103717</xdr:rowOff>
    </xdr:to>
    <xdr:cxnSp macro="">
      <xdr:nvCxnSpPr>
        <xdr:cNvPr id="138" name="直線コネクタ 137"/>
        <xdr:cNvCxnSpPr/>
      </xdr:nvCxnSpPr>
      <xdr:spPr>
        <a:xfrm flipV="1">
          <a:off x="2336800" y="1102423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0" name="テキスト ボックス 139"/>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103717</xdr:rowOff>
    </xdr:from>
    <xdr:to>
      <xdr:col>3</xdr:col>
      <xdr:colOff>279400</xdr:colOff>
      <xdr:row>64</xdr:row>
      <xdr:rowOff>143933</xdr:rowOff>
    </xdr:to>
    <xdr:cxnSp macro="">
      <xdr:nvCxnSpPr>
        <xdr:cNvPr id="141" name="直線コネクタ 140"/>
        <xdr:cNvCxnSpPr/>
      </xdr:nvCxnSpPr>
      <xdr:spPr>
        <a:xfrm flipV="1">
          <a:off x="1447800" y="1107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3" name="テキスト ボックス 142"/>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171256</xdr:rowOff>
    </xdr:from>
    <xdr:ext cx="762000" cy="259045"/>
    <xdr:sp macro="" textlink="">
      <xdr:nvSpPr>
        <xdr:cNvPr id="145" name="テキスト ボックス 144"/>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164042</xdr:rowOff>
    </xdr:from>
    <xdr:to>
      <xdr:col>7</xdr:col>
      <xdr:colOff>203200</xdr:colOff>
      <xdr:row>64</xdr:row>
      <xdr:rowOff>94192</xdr:rowOff>
    </xdr:to>
    <xdr:sp macro="" textlink="">
      <xdr:nvSpPr>
        <xdr:cNvPr id="151" name="円/楕円 150"/>
        <xdr:cNvSpPr/>
      </xdr:nvSpPr>
      <xdr:spPr>
        <a:xfrm>
          <a:off x="4902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136119</xdr:rowOff>
    </xdr:from>
    <xdr:ext cx="762000" cy="259045"/>
    <xdr:sp macro="" textlink="">
      <xdr:nvSpPr>
        <xdr:cNvPr id="152" name="財政構造の弾力性該当値テキスト"/>
        <xdr:cNvSpPr txBox="1"/>
      </xdr:nvSpPr>
      <xdr:spPr>
        <a:xfrm>
          <a:off x="5041900" y="109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101177</xdr:rowOff>
    </xdr:from>
    <xdr:to>
      <xdr:col>6</xdr:col>
      <xdr:colOff>50800</xdr:colOff>
      <xdr:row>65</xdr:row>
      <xdr:rowOff>31327</xdr:rowOff>
    </xdr:to>
    <xdr:sp macro="" textlink="">
      <xdr:nvSpPr>
        <xdr:cNvPr id="153" name="円/楕円 152"/>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16104</xdr:rowOff>
    </xdr:from>
    <xdr:ext cx="736600" cy="259045"/>
    <xdr:sp macro="" textlink="">
      <xdr:nvSpPr>
        <xdr:cNvPr id="154" name="テキスト ボックス 153"/>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635</xdr:rowOff>
    </xdr:from>
    <xdr:to>
      <xdr:col>4</xdr:col>
      <xdr:colOff>533400</xdr:colOff>
      <xdr:row>64</xdr:row>
      <xdr:rowOff>102235</xdr:rowOff>
    </xdr:to>
    <xdr:sp macro="" textlink="">
      <xdr:nvSpPr>
        <xdr:cNvPr id="155" name="円/楕円 154"/>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87012</xdr:rowOff>
    </xdr:from>
    <xdr:ext cx="762000" cy="259045"/>
    <xdr:sp macro="" textlink="">
      <xdr:nvSpPr>
        <xdr:cNvPr id="156" name="テキスト ボックス 155"/>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52917</xdr:rowOff>
    </xdr:from>
    <xdr:to>
      <xdr:col>3</xdr:col>
      <xdr:colOff>330200</xdr:colOff>
      <xdr:row>64</xdr:row>
      <xdr:rowOff>154517</xdr:rowOff>
    </xdr:to>
    <xdr:sp macro="" textlink="">
      <xdr:nvSpPr>
        <xdr:cNvPr id="157" name="円/楕円 156"/>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139294</xdr:rowOff>
    </xdr:from>
    <xdr:ext cx="762000" cy="259045"/>
    <xdr:sp macro="" textlink="">
      <xdr:nvSpPr>
        <xdr:cNvPr id="158" name="テキスト ボックス 157"/>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9" name="円/楕円 158"/>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8060</xdr:rowOff>
    </xdr:from>
    <xdr:ext cx="762000" cy="259045"/>
    <xdr:sp macro="" textlink="">
      <xdr:nvSpPr>
        <xdr:cNvPr id="160" name="テキスト ボックス 159"/>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[191,300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平成</a:t>
          </a:r>
          <a:r>
            <a:rPr kumimoji="1" lang="en-US" altLang="ja-JP" sz="1050">
              <a:latin typeface="ＭＳ Ｐゴシック"/>
            </a:rPr>
            <a:t>17</a:t>
          </a:r>
          <a:r>
            <a:rPr kumimoji="1" lang="ja-JP" altLang="en-US" sz="1050">
              <a:latin typeface="ＭＳ Ｐゴシック"/>
            </a:rPr>
            <a:t>年度に策定した「新たな大石田町を目指した自立計画」における基本方針に基づき、これまで物件費などの経常経費については予算編成時にマイナスシーリングを継続的に実施してきたこと、また、人件費については職員数の抑制に加えて特別職給与の独自削減を実施してきたことなどで、類似団体内平均を下回ってており、今後もこのような水準を維持していくよう努めるが、平成</a:t>
          </a:r>
          <a:r>
            <a:rPr kumimoji="1" lang="en-US" altLang="ja-JP" sz="1050">
              <a:latin typeface="ＭＳ Ｐゴシック"/>
            </a:rPr>
            <a:t>29</a:t>
          </a:r>
          <a:r>
            <a:rPr kumimoji="1" lang="ja-JP" altLang="en-US" sz="1050">
              <a:latin typeface="ＭＳ Ｐゴシック"/>
            </a:rPr>
            <a:t>年度に町民交流センターの供用が開始し、物件費等の増加が見込まれることから、適正な施設運営を図り、経費抑制に努める。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126439</xdr:rowOff>
    </xdr:from>
    <xdr:to>
      <xdr:col>7</xdr:col>
      <xdr:colOff>152400</xdr:colOff>
      <xdr:row>82</xdr:row>
      <xdr:rowOff>134052</xdr:rowOff>
    </xdr:to>
    <xdr:cxnSp macro="">
      <xdr:nvCxnSpPr>
        <xdr:cNvPr id="194" name="直線コネクタ 193"/>
        <xdr:cNvCxnSpPr/>
      </xdr:nvCxnSpPr>
      <xdr:spPr>
        <a:xfrm flipV="1">
          <a:off x="4114800" y="14185339"/>
          <a:ext cx="8382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123349</xdr:rowOff>
    </xdr:from>
    <xdr:to>
      <xdr:col>6</xdr:col>
      <xdr:colOff>0</xdr:colOff>
      <xdr:row>82</xdr:row>
      <xdr:rowOff>134052</xdr:rowOff>
    </xdr:to>
    <xdr:cxnSp macro="">
      <xdr:nvCxnSpPr>
        <xdr:cNvPr id="197" name="直線コネクタ 196"/>
        <xdr:cNvCxnSpPr/>
      </xdr:nvCxnSpPr>
      <xdr:spPr>
        <a:xfrm>
          <a:off x="3225800" y="14182249"/>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123349</xdr:rowOff>
    </xdr:from>
    <xdr:to>
      <xdr:col>4</xdr:col>
      <xdr:colOff>482600</xdr:colOff>
      <xdr:row>82</xdr:row>
      <xdr:rowOff>136356</xdr:rowOff>
    </xdr:to>
    <xdr:cxnSp macro="">
      <xdr:nvCxnSpPr>
        <xdr:cNvPr id="200" name="直線コネクタ 199"/>
        <xdr:cNvCxnSpPr/>
      </xdr:nvCxnSpPr>
      <xdr:spPr>
        <a:xfrm flipV="1">
          <a:off x="2336800" y="14182249"/>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116222</xdr:rowOff>
    </xdr:from>
    <xdr:to>
      <xdr:col>3</xdr:col>
      <xdr:colOff>279400</xdr:colOff>
      <xdr:row>82</xdr:row>
      <xdr:rowOff>136356</xdr:rowOff>
    </xdr:to>
    <xdr:cxnSp macro="">
      <xdr:nvCxnSpPr>
        <xdr:cNvPr id="203" name="直線コネクタ 202"/>
        <xdr:cNvCxnSpPr/>
      </xdr:nvCxnSpPr>
      <xdr:spPr>
        <a:xfrm>
          <a:off x="1447800" y="14175122"/>
          <a:ext cx="889000" cy="2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75639</xdr:rowOff>
    </xdr:from>
    <xdr:to>
      <xdr:col>7</xdr:col>
      <xdr:colOff>203200</xdr:colOff>
      <xdr:row>83</xdr:row>
      <xdr:rowOff>5789</xdr:rowOff>
    </xdr:to>
    <xdr:sp macro="" textlink="">
      <xdr:nvSpPr>
        <xdr:cNvPr id="213" name="円/楕円 212"/>
        <xdr:cNvSpPr/>
      </xdr:nvSpPr>
      <xdr:spPr>
        <a:xfrm>
          <a:off x="4902200" y="141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92166</xdr:rowOff>
    </xdr:from>
    <xdr:ext cx="762000" cy="259045"/>
    <xdr:sp macro="" textlink="">
      <xdr:nvSpPr>
        <xdr:cNvPr id="214" name="人件費・物件費等の状況該当値テキスト"/>
        <xdr:cNvSpPr txBox="1"/>
      </xdr:nvSpPr>
      <xdr:spPr>
        <a:xfrm>
          <a:off x="5041900" y="1397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191,300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83252</xdr:rowOff>
    </xdr:from>
    <xdr:to>
      <xdr:col>6</xdr:col>
      <xdr:colOff>50800</xdr:colOff>
      <xdr:row>83</xdr:row>
      <xdr:rowOff>13402</xdr:rowOff>
    </xdr:to>
    <xdr:sp macro="" textlink="">
      <xdr:nvSpPr>
        <xdr:cNvPr id="215" name="円/楕円 214"/>
        <xdr:cNvSpPr/>
      </xdr:nvSpPr>
      <xdr:spPr>
        <a:xfrm>
          <a:off x="4064000" y="141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23579</xdr:rowOff>
    </xdr:from>
    <xdr:ext cx="736600" cy="259045"/>
    <xdr:sp macro="" textlink="">
      <xdr:nvSpPr>
        <xdr:cNvPr id="216" name="テキスト ボックス 215"/>
        <xdr:cNvSpPr txBox="1"/>
      </xdr:nvSpPr>
      <xdr:spPr>
        <a:xfrm>
          <a:off x="3733800" y="13911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72549</xdr:rowOff>
    </xdr:from>
    <xdr:to>
      <xdr:col>4</xdr:col>
      <xdr:colOff>533400</xdr:colOff>
      <xdr:row>83</xdr:row>
      <xdr:rowOff>2699</xdr:rowOff>
    </xdr:to>
    <xdr:sp macro="" textlink="">
      <xdr:nvSpPr>
        <xdr:cNvPr id="217" name="円/楕円 216"/>
        <xdr:cNvSpPr/>
      </xdr:nvSpPr>
      <xdr:spPr>
        <a:xfrm>
          <a:off x="3175000" y="1413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12876</xdr:rowOff>
    </xdr:from>
    <xdr:ext cx="762000" cy="259045"/>
    <xdr:sp macro="" textlink="">
      <xdr:nvSpPr>
        <xdr:cNvPr id="218" name="テキスト ボックス 217"/>
        <xdr:cNvSpPr txBox="1"/>
      </xdr:nvSpPr>
      <xdr:spPr>
        <a:xfrm>
          <a:off x="2844800" y="1390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189,763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85556</xdr:rowOff>
    </xdr:from>
    <xdr:to>
      <xdr:col>3</xdr:col>
      <xdr:colOff>330200</xdr:colOff>
      <xdr:row>83</xdr:row>
      <xdr:rowOff>15706</xdr:rowOff>
    </xdr:to>
    <xdr:sp macro="" textlink="">
      <xdr:nvSpPr>
        <xdr:cNvPr id="219" name="円/楕円 218"/>
        <xdr:cNvSpPr/>
      </xdr:nvSpPr>
      <xdr:spPr>
        <a:xfrm>
          <a:off x="2286000" y="141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25883</xdr:rowOff>
    </xdr:from>
    <xdr:ext cx="762000" cy="259045"/>
    <xdr:sp macro="" textlink="">
      <xdr:nvSpPr>
        <xdr:cNvPr id="220" name="テキスト ボックス 219"/>
        <xdr:cNvSpPr txBox="1"/>
      </xdr:nvSpPr>
      <xdr:spPr>
        <a:xfrm>
          <a:off x="1955800" y="139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196,232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65422</xdr:rowOff>
    </xdr:from>
    <xdr:to>
      <xdr:col>2</xdr:col>
      <xdr:colOff>127000</xdr:colOff>
      <xdr:row>82</xdr:row>
      <xdr:rowOff>167022</xdr:rowOff>
    </xdr:to>
    <xdr:sp macro="" textlink="">
      <xdr:nvSpPr>
        <xdr:cNvPr id="221" name="円/楕円 220"/>
        <xdr:cNvSpPr/>
      </xdr:nvSpPr>
      <xdr:spPr>
        <a:xfrm>
          <a:off x="1397000" y="1412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5749</xdr:rowOff>
    </xdr:from>
    <xdr:ext cx="762000" cy="259045"/>
    <xdr:sp macro="" textlink="">
      <xdr:nvSpPr>
        <xdr:cNvPr id="222" name="テキスト ボックス 221"/>
        <xdr:cNvSpPr txBox="1"/>
      </xdr:nvSpPr>
      <xdr:spPr>
        <a:xfrm>
          <a:off x="1066800" y="1389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これまで、特別昇給等を継続的に実施してきた結果、類似団体内平均よりも高い傾向で推移しているが、現在では、特殊勤務手当や退職時特別昇給などは廃止している。国家公務員の時限的な給与改定特例法の措置により平成</a:t>
          </a:r>
          <a:r>
            <a:rPr kumimoji="1" lang="en-US" altLang="ja-JP" sz="1100">
              <a:latin typeface="ＭＳ Ｐゴシック"/>
            </a:rPr>
            <a:t>23</a:t>
          </a:r>
          <a:r>
            <a:rPr kumimoji="1" lang="ja-JP" altLang="en-US" sz="1100">
              <a:latin typeface="ＭＳ Ｐゴシック"/>
            </a:rPr>
            <a:t>年度と平成</a:t>
          </a:r>
          <a:r>
            <a:rPr kumimoji="1" lang="en-US" altLang="ja-JP" sz="1100">
              <a:latin typeface="ＭＳ Ｐゴシック"/>
            </a:rPr>
            <a:t>24</a:t>
          </a:r>
          <a:r>
            <a:rPr kumimoji="1" lang="ja-JP" altLang="en-US" sz="1100">
              <a:latin typeface="ＭＳ Ｐゴシック"/>
            </a:rPr>
            <a:t>年度は</a:t>
          </a:r>
          <a:r>
            <a:rPr kumimoji="1" lang="en-US" altLang="ja-JP" sz="1100">
              <a:latin typeface="ＭＳ Ｐゴシック"/>
            </a:rPr>
            <a:t>100.0</a:t>
          </a:r>
          <a:r>
            <a:rPr kumimoji="1" lang="ja-JP" altLang="en-US" sz="1100">
              <a:latin typeface="ＭＳ Ｐゴシック"/>
            </a:rPr>
            <a:t>を超える指数となっているが、この措置がない場合の参考値については平成</a:t>
          </a:r>
          <a:r>
            <a:rPr kumimoji="1" lang="en-US" altLang="ja-JP" sz="1100">
              <a:latin typeface="ＭＳ Ｐゴシック"/>
            </a:rPr>
            <a:t>23</a:t>
          </a:r>
          <a:r>
            <a:rPr kumimoji="1" lang="ja-JP" altLang="en-US" sz="1100">
              <a:latin typeface="ＭＳ Ｐゴシック"/>
            </a:rPr>
            <a:t>年度が</a:t>
          </a:r>
          <a:r>
            <a:rPr kumimoji="1" lang="en-US" altLang="ja-JP" sz="1100">
              <a:latin typeface="ＭＳ Ｐゴシック"/>
            </a:rPr>
            <a:t>95.5</a:t>
          </a:r>
          <a:r>
            <a:rPr kumimoji="1" lang="ja-JP" altLang="en-US" sz="1100">
              <a:latin typeface="ＭＳ Ｐゴシック"/>
            </a:rPr>
            <a:t>、平成</a:t>
          </a:r>
          <a:r>
            <a:rPr kumimoji="1" lang="en-US" altLang="ja-JP" sz="1100">
              <a:latin typeface="ＭＳ Ｐゴシック"/>
            </a:rPr>
            <a:t>24</a:t>
          </a:r>
          <a:r>
            <a:rPr kumimoji="1" lang="ja-JP" altLang="en-US" sz="1100">
              <a:latin typeface="ＭＳ Ｐゴシック"/>
            </a:rPr>
            <a:t>年度が</a:t>
          </a:r>
          <a:r>
            <a:rPr kumimoji="1" lang="en-US" altLang="ja-JP" sz="1100">
              <a:latin typeface="ＭＳ Ｐゴシック"/>
            </a:rPr>
            <a:t>96.6</a:t>
          </a:r>
          <a:r>
            <a:rPr kumimoji="1" lang="ja-JP" altLang="en-US" sz="1100">
              <a:latin typeface="ＭＳ Ｐゴシック"/>
            </a:rPr>
            <a:t>となる。平成</a:t>
          </a:r>
          <a:r>
            <a:rPr kumimoji="1" lang="en-US" altLang="ja-JP" sz="1100">
              <a:latin typeface="ＭＳ Ｐゴシック"/>
            </a:rPr>
            <a:t>27</a:t>
          </a:r>
          <a:r>
            <a:rPr kumimoji="1" lang="ja-JP" altLang="en-US" sz="1100">
              <a:latin typeface="ＭＳ Ｐゴシック"/>
            </a:rPr>
            <a:t>年度については、人事院勧告に対応する措置として県に準拠する給料表に改定したことにより職員の給料額が上昇したことが要因で、類似団体内平均よりも</a:t>
          </a:r>
          <a:r>
            <a:rPr kumimoji="1" lang="en-US" altLang="ja-JP" sz="1100">
              <a:latin typeface="ＭＳ Ｐゴシック"/>
            </a:rPr>
            <a:t>3.0</a:t>
          </a:r>
          <a:r>
            <a:rPr kumimoji="1" lang="ja-JP" altLang="en-US" sz="1100">
              <a:latin typeface="ＭＳ Ｐゴシック"/>
            </a:rPr>
            <a:t>ポイント高い指数となっている。類似団体内平均を上回る指数で推移しているため、給料表における職務職階制の原則を順守するなど、定員管理と合わせて給与の適正化に努める。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87</xdr:row>
      <xdr:rowOff>2539</xdr:rowOff>
    </xdr:to>
    <xdr:cxnSp macro="">
      <xdr:nvCxnSpPr>
        <xdr:cNvPr id="256" name="直線コネクタ 255"/>
        <xdr:cNvCxnSpPr/>
      </xdr:nvCxnSpPr>
      <xdr:spPr>
        <a:xfrm>
          <a:off x="16179800" y="14862387"/>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86</xdr:row>
      <xdr:rowOff>117687</xdr:rowOff>
    </xdr:to>
    <xdr:cxnSp macro="">
      <xdr:nvCxnSpPr>
        <xdr:cNvPr id="259" name="直線コネクタ 258"/>
        <xdr:cNvCxnSpPr/>
      </xdr:nvCxnSpPr>
      <xdr:spPr>
        <a:xfrm>
          <a:off x="15290800" y="147095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1" name="テキスト ボックス 260"/>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89</xdr:row>
      <xdr:rowOff>118111</xdr:rowOff>
    </xdr:to>
    <xdr:cxnSp macro="">
      <xdr:nvCxnSpPr>
        <xdr:cNvPr id="262" name="直線コネクタ 261"/>
        <xdr:cNvCxnSpPr/>
      </xdr:nvCxnSpPr>
      <xdr:spPr>
        <a:xfrm flipV="1">
          <a:off x="14401800" y="14709563"/>
          <a:ext cx="8890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64" name="テキスト ボックス 263"/>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21589</xdr:rowOff>
    </xdr:from>
    <xdr:to>
      <xdr:col>21</xdr:col>
      <xdr:colOff>0</xdr:colOff>
      <xdr:row>89</xdr:row>
      <xdr:rowOff>118111</xdr:rowOff>
    </xdr:to>
    <xdr:cxnSp macro="">
      <xdr:nvCxnSpPr>
        <xdr:cNvPr id="265" name="直線コネクタ 264"/>
        <xdr:cNvCxnSpPr/>
      </xdr:nvCxnSpPr>
      <xdr:spPr>
        <a:xfrm>
          <a:off x="13512800" y="152806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7" name="テキスト ボックス 266"/>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69" name="テキスト ボックス 268"/>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5" name="円/楕円 274"/>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95266</xdr:rowOff>
    </xdr:from>
    <xdr:ext cx="762000" cy="259045"/>
    <xdr:sp macro="" textlink="">
      <xdr:nvSpPr>
        <xdr:cNvPr id="276"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7" name="円/楕円 276"/>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78" name="テキスト ボックス 277"/>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9" name="円/楕円 278"/>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80" name="テキスト ボックス 279"/>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81" name="円/楕円 280"/>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2" name="テキスト ボックス 281"/>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3" name="円/楕円 282"/>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4" name="テキスト ボックス 283"/>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14</a:t>
          </a:r>
          <a:r>
            <a:rPr kumimoji="1" lang="ja-JP" altLang="en-US" sz="1300">
              <a:latin typeface="ＭＳ Ｐゴシック"/>
            </a:rPr>
            <a:t>年度以降、職員の新規採用を抑制してきたことにより、類似団体内平均とほぼ同程度の数値で推移してきた。今後も、自立計画における基本方針を継続していくことにより、より適正な定員管理に努める。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85598</xdr:rowOff>
    </xdr:from>
    <xdr:to>
      <xdr:col>24</xdr:col>
      <xdr:colOff>558800</xdr:colOff>
      <xdr:row>61</xdr:row>
      <xdr:rowOff>136271</xdr:rowOff>
    </xdr:to>
    <xdr:cxnSp macro="">
      <xdr:nvCxnSpPr>
        <xdr:cNvPr id="319" name="直線コネクタ 318"/>
        <xdr:cNvCxnSpPr/>
      </xdr:nvCxnSpPr>
      <xdr:spPr>
        <a:xfrm>
          <a:off x="16179800" y="10544048"/>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44577</xdr:rowOff>
    </xdr:from>
    <xdr:to>
      <xdr:col>23</xdr:col>
      <xdr:colOff>406400</xdr:colOff>
      <xdr:row>61</xdr:row>
      <xdr:rowOff>85598</xdr:rowOff>
    </xdr:to>
    <xdr:cxnSp macro="">
      <xdr:nvCxnSpPr>
        <xdr:cNvPr id="322" name="直線コネクタ 321"/>
        <xdr:cNvCxnSpPr/>
      </xdr:nvCxnSpPr>
      <xdr:spPr>
        <a:xfrm>
          <a:off x="15290800" y="1050302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43773</xdr:rowOff>
    </xdr:from>
    <xdr:to>
      <xdr:col>22</xdr:col>
      <xdr:colOff>203200</xdr:colOff>
      <xdr:row>61</xdr:row>
      <xdr:rowOff>44577</xdr:rowOff>
    </xdr:to>
    <xdr:cxnSp macro="">
      <xdr:nvCxnSpPr>
        <xdr:cNvPr id="325" name="直線コネクタ 324"/>
        <xdr:cNvCxnSpPr/>
      </xdr:nvCxnSpPr>
      <xdr:spPr>
        <a:xfrm>
          <a:off x="14401800" y="1050222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7" name="テキスト ボックス 326"/>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18034</xdr:rowOff>
    </xdr:from>
    <xdr:to>
      <xdr:col>21</xdr:col>
      <xdr:colOff>0</xdr:colOff>
      <xdr:row>61</xdr:row>
      <xdr:rowOff>43773</xdr:rowOff>
    </xdr:to>
    <xdr:cxnSp macro="">
      <xdr:nvCxnSpPr>
        <xdr:cNvPr id="328" name="直線コネクタ 327"/>
        <xdr:cNvCxnSpPr/>
      </xdr:nvCxnSpPr>
      <xdr:spPr>
        <a:xfrm>
          <a:off x="13512800" y="10476484"/>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85471</xdr:rowOff>
    </xdr:from>
    <xdr:to>
      <xdr:col>24</xdr:col>
      <xdr:colOff>609600</xdr:colOff>
      <xdr:row>62</xdr:row>
      <xdr:rowOff>15621</xdr:rowOff>
    </xdr:to>
    <xdr:sp macro="" textlink="">
      <xdr:nvSpPr>
        <xdr:cNvPr id="338" name="円/楕円 337"/>
        <xdr:cNvSpPr/>
      </xdr:nvSpPr>
      <xdr:spPr>
        <a:xfrm>
          <a:off x="169672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57548</xdr:rowOff>
    </xdr:from>
    <xdr:ext cx="762000" cy="259045"/>
    <xdr:sp macro="" textlink="">
      <xdr:nvSpPr>
        <xdr:cNvPr id="339" name="定員管理の状況該当値テキスト"/>
        <xdr:cNvSpPr txBox="1"/>
      </xdr:nvSpPr>
      <xdr:spPr>
        <a:xfrm>
          <a:off x="17106900" y="1051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34798</xdr:rowOff>
    </xdr:from>
    <xdr:to>
      <xdr:col>23</xdr:col>
      <xdr:colOff>457200</xdr:colOff>
      <xdr:row>61</xdr:row>
      <xdr:rowOff>136398</xdr:rowOff>
    </xdr:to>
    <xdr:sp macro="" textlink="">
      <xdr:nvSpPr>
        <xdr:cNvPr id="340" name="円/楕円 339"/>
        <xdr:cNvSpPr/>
      </xdr:nvSpPr>
      <xdr:spPr>
        <a:xfrm>
          <a:off x="16129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146575</xdr:rowOff>
    </xdr:from>
    <xdr:ext cx="736600" cy="259045"/>
    <xdr:sp macro="" textlink="">
      <xdr:nvSpPr>
        <xdr:cNvPr id="341" name="テキスト ボックス 340"/>
        <xdr:cNvSpPr txBox="1"/>
      </xdr:nvSpPr>
      <xdr:spPr>
        <a:xfrm>
          <a:off x="15798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165227</xdr:rowOff>
    </xdr:from>
    <xdr:to>
      <xdr:col>22</xdr:col>
      <xdr:colOff>254000</xdr:colOff>
      <xdr:row>61</xdr:row>
      <xdr:rowOff>95377</xdr:rowOff>
    </xdr:to>
    <xdr:sp macro="" textlink="">
      <xdr:nvSpPr>
        <xdr:cNvPr id="342" name="円/楕円 341"/>
        <xdr:cNvSpPr/>
      </xdr:nvSpPr>
      <xdr:spPr>
        <a:xfrm>
          <a:off x="15240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105554</xdr:rowOff>
    </xdr:from>
    <xdr:ext cx="762000" cy="259045"/>
    <xdr:sp macro="" textlink="">
      <xdr:nvSpPr>
        <xdr:cNvPr id="343" name="テキスト ボックス 342"/>
        <xdr:cNvSpPr txBox="1"/>
      </xdr:nvSpPr>
      <xdr:spPr>
        <a:xfrm>
          <a:off x="14909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164423</xdr:rowOff>
    </xdr:from>
    <xdr:to>
      <xdr:col>21</xdr:col>
      <xdr:colOff>50800</xdr:colOff>
      <xdr:row>61</xdr:row>
      <xdr:rowOff>94573</xdr:rowOff>
    </xdr:to>
    <xdr:sp macro="" textlink="">
      <xdr:nvSpPr>
        <xdr:cNvPr id="344" name="円/楕円 343"/>
        <xdr:cNvSpPr/>
      </xdr:nvSpPr>
      <xdr:spPr>
        <a:xfrm>
          <a:off x="14351000" y="104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104750</xdr:rowOff>
    </xdr:from>
    <xdr:ext cx="762000" cy="259045"/>
    <xdr:sp macro="" textlink="">
      <xdr:nvSpPr>
        <xdr:cNvPr id="345" name="テキスト ボックス 344"/>
        <xdr:cNvSpPr txBox="1"/>
      </xdr:nvSpPr>
      <xdr:spPr>
        <a:xfrm>
          <a:off x="14020800" y="1022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138684</xdr:rowOff>
    </xdr:from>
    <xdr:to>
      <xdr:col>19</xdr:col>
      <xdr:colOff>533400</xdr:colOff>
      <xdr:row>61</xdr:row>
      <xdr:rowOff>68834</xdr:rowOff>
    </xdr:to>
    <xdr:sp macro="" textlink="">
      <xdr:nvSpPr>
        <xdr:cNvPr id="346" name="円/楕円 345"/>
        <xdr:cNvSpPr/>
      </xdr:nvSpPr>
      <xdr:spPr>
        <a:xfrm>
          <a:off x="13462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79011</xdr:rowOff>
    </xdr:from>
    <xdr:ext cx="762000" cy="259045"/>
    <xdr:sp macro="" textlink="">
      <xdr:nvSpPr>
        <xdr:cNvPr id="347" name="テキスト ボックス 346"/>
        <xdr:cNvSpPr txBox="1"/>
      </xdr:nvSpPr>
      <xdr:spPr>
        <a:xfrm>
          <a:off x="13131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第</a:t>
          </a:r>
          <a:r>
            <a:rPr kumimoji="1" lang="en-US" altLang="ja-JP" sz="1050">
              <a:latin typeface="ＭＳ Ｐゴシック"/>
            </a:rPr>
            <a:t>5</a:t>
          </a:r>
          <a:r>
            <a:rPr kumimoji="1" lang="ja-JP" altLang="en-US" sz="1050">
              <a:latin typeface="ＭＳ Ｐゴシック"/>
            </a:rPr>
            <a:t>次大石田町総合振興計画に基づいて実施してきた大型事業における地方債の償還が高止まりで推移してきたこと、また、地方債の償還のための公共下水道事業（一部事務組合）への負担金や農業集落排水事業に対する繰出金の影響が大きく、類似団体内平均を</a:t>
          </a:r>
          <a:r>
            <a:rPr kumimoji="1" lang="en-US" altLang="ja-JP" sz="1050">
              <a:latin typeface="ＭＳ Ｐゴシック"/>
            </a:rPr>
            <a:t>4.3</a:t>
          </a:r>
          <a:r>
            <a:rPr kumimoji="1" lang="ja-JP" altLang="en-US" sz="1050">
              <a:latin typeface="ＭＳ Ｐゴシック"/>
            </a:rPr>
            <a:t>ポイントと大きく上回っている。</a:t>
          </a:r>
          <a:endParaRPr kumimoji="1" lang="en-US" altLang="ja-JP" sz="1050">
            <a:latin typeface="ＭＳ Ｐゴシック"/>
          </a:endParaRPr>
        </a:p>
        <a:p>
          <a:r>
            <a:rPr kumimoji="1" lang="ja-JP" altLang="en-US" sz="1050">
              <a:latin typeface="ＭＳ Ｐゴシック"/>
            </a:rPr>
            <a:t>　しかし、大型事業の償還については順次終了してきており、また、新規地方債の発行については年間の償還元金の</a:t>
          </a:r>
          <a:r>
            <a:rPr kumimoji="1" lang="en-US" altLang="ja-JP" sz="1050">
              <a:latin typeface="ＭＳ Ｐゴシック"/>
            </a:rPr>
            <a:t>1/2</a:t>
          </a:r>
          <a:r>
            <a:rPr kumimoji="1" lang="ja-JP" altLang="en-US" sz="1050">
              <a:latin typeface="ＭＳ Ｐゴシック"/>
            </a:rPr>
            <a:t>以内とすることを原則として事業を実施していることなどが要因となって、平成</a:t>
          </a:r>
          <a:r>
            <a:rPr kumimoji="1" lang="en-US" altLang="ja-JP" sz="1050">
              <a:latin typeface="ＭＳ Ｐゴシック"/>
            </a:rPr>
            <a:t>23</a:t>
          </a:r>
          <a:r>
            <a:rPr kumimoji="1" lang="ja-JP" altLang="en-US" sz="1050">
              <a:latin typeface="ＭＳ Ｐゴシック"/>
            </a:rPr>
            <a:t>年度以降</a:t>
          </a:r>
          <a:r>
            <a:rPr kumimoji="1" lang="en-US" altLang="ja-JP" sz="1050">
              <a:latin typeface="ＭＳ Ｐゴシック"/>
            </a:rPr>
            <a:t>18</a:t>
          </a:r>
          <a:r>
            <a:rPr kumimoji="1" lang="ja-JP" altLang="en-US" sz="1050">
              <a:latin typeface="ＭＳ Ｐゴシック"/>
            </a:rPr>
            <a:t>％を下回り、年々改善してきている。現在建設中の町民交流センターに係る地方債の償還が始まる時点で比率の上昇も見込まれるが、ダム建設に係る債務負担が平成</a:t>
          </a:r>
          <a:r>
            <a:rPr kumimoji="1" lang="en-US" altLang="ja-JP" sz="1050">
              <a:latin typeface="ＭＳ Ｐゴシック"/>
            </a:rPr>
            <a:t>27</a:t>
          </a:r>
          <a:r>
            <a:rPr kumimoji="1" lang="ja-JP" altLang="en-US" sz="1050">
              <a:latin typeface="ＭＳ Ｐゴシック"/>
            </a:rPr>
            <a:t>年度で終了することや、新規事業を厳正に取捨選択して新規地方債の発行をできる限り抑制していくことで、今後も比率のさらなる改善に努める。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83397</xdr:rowOff>
    </xdr:from>
    <xdr:to>
      <xdr:col>24</xdr:col>
      <xdr:colOff>558800</xdr:colOff>
      <xdr:row>42</xdr:row>
      <xdr:rowOff>146050</xdr:rowOff>
    </xdr:to>
    <xdr:cxnSp macro="">
      <xdr:nvCxnSpPr>
        <xdr:cNvPr id="376" name="直線コネクタ 375"/>
        <xdr:cNvCxnSpPr/>
      </xdr:nvCxnSpPr>
      <xdr:spPr>
        <a:xfrm flipV="1">
          <a:off x="17018000" y="608414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118127</xdr:rowOff>
    </xdr:from>
    <xdr:ext cx="762000" cy="259045"/>
    <xdr:sp macro="" textlink="">
      <xdr:nvSpPr>
        <xdr:cNvPr id="377" name="公債費負担の状況最小値テキスト"/>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42</xdr:row>
      <xdr:rowOff>146050</xdr:rowOff>
    </xdr:from>
    <xdr:to>
      <xdr:col>24</xdr:col>
      <xdr:colOff>647700</xdr:colOff>
      <xdr:row>42</xdr:row>
      <xdr:rowOff>146050</xdr:rowOff>
    </xdr:to>
    <xdr:cxnSp macro="">
      <xdr:nvCxnSpPr>
        <xdr:cNvPr id="378" name="直線コネクタ 377"/>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83397</xdr:rowOff>
    </xdr:from>
    <xdr:to>
      <xdr:col>24</xdr:col>
      <xdr:colOff>647700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81704</xdr:rowOff>
    </xdr:to>
    <xdr:cxnSp macro="">
      <xdr:nvCxnSpPr>
        <xdr:cNvPr id="381" name="直線コネクタ 380"/>
        <xdr:cNvCxnSpPr/>
      </xdr:nvCxnSpPr>
      <xdr:spPr>
        <a:xfrm flipV="1">
          <a:off x="16179800" y="717804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2"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3" name="フローチャート : 判断 382"/>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42</xdr:row>
      <xdr:rowOff>170180</xdr:rowOff>
    </xdr:to>
    <xdr:cxnSp macro="">
      <xdr:nvCxnSpPr>
        <xdr:cNvPr id="384" name="直線コネクタ 383"/>
        <xdr:cNvCxnSpPr/>
      </xdr:nvCxnSpPr>
      <xdr:spPr>
        <a:xfrm flipV="1">
          <a:off x="15290800" y="728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5" name="フローチャート : 判断 384"/>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6" name="テキスト ボックス 385"/>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95250</xdr:rowOff>
    </xdr:to>
    <xdr:cxnSp macro="">
      <xdr:nvCxnSpPr>
        <xdr:cNvPr id="387" name="直線コネクタ 386"/>
        <xdr:cNvCxnSpPr/>
      </xdr:nvCxnSpPr>
      <xdr:spPr>
        <a:xfrm flipV="1">
          <a:off x="14401800" y="737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76200</xdr:rowOff>
    </xdr:from>
    <xdr:to>
      <xdr:col>22</xdr:col>
      <xdr:colOff>254000</xdr:colOff>
      <xdr:row>41</xdr:row>
      <xdr:rowOff>6350</xdr:rowOff>
    </xdr:to>
    <xdr:sp macro="" textlink="">
      <xdr:nvSpPr>
        <xdr:cNvPr id="388" name="フローチャート :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12277</xdr:rowOff>
    </xdr:to>
    <xdr:cxnSp macro="">
      <xdr:nvCxnSpPr>
        <xdr:cNvPr id="390" name="直線コネクタ 389"/>
        <xdr:cNvCxnSpPr/>
      </xdr:nvCxnSpPr>
      <xdr:spPr>
        <a:xfrm flipV="1">
          <a:off x="13512800" y="74676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132504</xdr:rowOff>
    </xdr:from>
    <xdr:to>
      <xdr:col>21</xdr:col>
      <xdr:colOff>50800</xdr:colOff>
      <xdr:row>41</xdr:row>
      <xdr:rowOff>62654</xdr:rowOff>
    </xdr:to>
    <xdr:sp macro="" textlink="">
      <xdr:nvSpPr>
        <xdr:cNvPr id="391" name="フローチャート : 判断 390"/>
        <xdr:cNvSpPr/>
      </xdr:nvSpPr>
      <xdr:spPr>
        <a:xfrm>
          <a:off x="14351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72831</xdr:rowOff>
    </xdr:from>
    <xdr:ext cx="762000" cy="259045"/>
    <xdr:sp macro="" textlink="">
      <xdr:nvSpPr>
        <xdr:cNvPr id="392" name="テキスト ボックス 391"/>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3" name="フローチャート : 判断 392"/>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4" name="テキスト ボックス 393"/>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400" name="円/楕円 399"/>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401"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402" name="円/楕円 401"/>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403" name="テキスト ボックス 402"/>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4" name="円/楕円 403"/>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5" name="テキスト ボックス 404"/>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6" name="円/楕円 405"/>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7" name="テキスト ボックス 406"/>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132927</xdr:rowOff>
    </xdr:from>
    <xdr:to>
      <xdr:col>19</xdr:col>
      <xdr:colOff>533400</xdr:colOff>
      <xdr:row>44</xdr:row>
      <xdr:rowOff>63077</xdr:rowOff>
    </xdr:to>
    <xdr:sp macro="" textlink="">
      <xdr:nvSpPr>
        <xdr:cNvPr id="408" name="円/楕円 407"/>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47854</xdr:rowOff>
    </xdr:from>
    <xdr:ext cx="762000" cy="259045"/>
    <xdr:sp macro="" textlink="">
      <xdr:nvSpPr>
        <xdr:cNvPr id="409" name="テキスト ボックス 408"/>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13</a:t>
          </a:r>
          <a:r>
            <a:rPr kumimoji="1" lang="ja-JP" altLang="en-US" sz="900">
              <a:latin typeface="ＭＳ Ｐゴシック"/>
            </a:rPr>
            <a:t>年度からの第</a:t>
          </a:r>
          <a:r>
            <a:rPr kumimoji="1" lang="en-US" altLang="ja-JP" sz="900">
              <a:latin typeface="ＭＳ Ｐゴシック"/>
            </a:rPr>
            <a:t>5</a:t>
          </a:r>
          <a:r>
            <a:rPr kumimoji="1" lang="ja-JP" altLang="en-US" sz="900">
              <a:latin typeface="ＭＳ Ｐゴシック"/>
            </a:rPr>
            <a:t>次大石田町総合振興計画に基づいて実施してきた道路改良事業や土地区画整理事業、地方債現在高のおよそ</a:t>
          </a:r>
          <a:r>
            <a:rPr kumimoji="1" lang="en-US" altLang="ja-JP" sz="900">
              <a:latin typeface="ＭＳ Ｐゴシック"/>
            </a:rPr>
            <a:t>35</a:t>
          </a:r>
          <a:r>
            <a:rPr kumimoji="1" lang="ja-JP" altLang="en-US" sz="900">
              <a:latin typeface="ＭＳ Ｐゴシック"/>
            </a:rPr>
            <a:t>％を占める臨時財政対策債など、標準財政規模の</a:t>
          </a:r>
          <a:r>
            <a:rPr kumimoji="1" lang="en-US" altLang="ja-JP" sz="900">
              <a:latin typeface="ＭＳ Ｐゴシック"/>
            </a:rPr>
            <a:t>1.98</a:t>
          </a:r>
          <a:r>
            <a:rPr kumimoji="1" lang="ja-JP" altLang="en-US" sz="900">
              <a:latin typeface="ＭＳ Ｐゴシック"/>
            </a:rPr>
            <a:t>倍となる地方債現在高が大きく影響し、将来負担比率は類似団体内平均と比較すると、非常に高い比率となっている。</a:t>
          </a:r>
          <a:endParaRPr kumimoji="1" lang="en-US" altLang="ja-JP" sz="900">
            <a:latin typeface="ＭＳ Ｐゴシック"/>
          </a:endParaRPr>
        </a:p>
        <a:p>
          <a:r>
            <a:rPr kumimoji="1" lang="ja-JP" altLang="en-US" sz="900">
              <a:latin typeface="ＭＳ Ｐゴシック"/>
            </a:rPr>
            <a:t>　近年では、行財政改革で設定した基準により新規地方債の発行を抑制しており、大型事業の償還も順次終了している。また、ダム建設に係る国営村山北部土地改良事業負担金の償還が平成</a:t>
          </a:r>
          <a:r>
            <a:rPr kumimoji="1" lang="en-US" altLang="ja-JP" sz="900">
              <a:latin typeface="ＭＳ Ｐゴシック"/>
            </a:rPr>
            <a:t>27</a:t>
          </a:r>
          <a:r>
            <a:rPr kumimoji="1" lang="ja-JP" altLang="en-US" sz="900">
              <a:latin typeface="ＭＳ Ｐゴシック"/>
            </a:rPr>
            <a:t>年度で終了し、その分の将来負担が軽減される。しかし、町内の流雪溝整備事業が今後も継続するほか、平成</a:t>
          </a:r>
          <a:r>
            <a:rPr kumimoji="1" lang="en-US" altLang="ja-JP" sz="900">
              <a:latin typeface="ＭＳ Ｐゴシック"/>
            </a:rPr>
            <a:t>26</a:t>
          </a:r>
          <a:r>
            <a:rPr kumimoji="1" lang="ja-JP" altLang="en-US" sz="900">
              <a:latin typeface="ＭＳ Ｐゴシック"/>
            </a:rPr>
            <a:t>年度から町民交流センター整備事業に着手しておりその財源確保のために多額の地方債を発行する見込みであり、比率が一時的にでも上昇することが想定される。</a:t>
          </a:r>
          <a:endParaRPr kumimoji="1" lang="en-US" altLang="ja-JP" sz="900">
            <a:latin typeface="ＭＳ Ｐゴシック"/>
          </a:endParaRPr>
        </a:p>
        <a:p>
          <a:r>
            <a:rPr kumimoji="1" lang="ja-JP" altLang="en-US" sz="900">
              <a:latin typeface="ＭＳ Ｐゴシック"/>
            </a:rPr>
            <a:t>　今後、新規事業の実施にあたっては厳正に取捨選択を行い、より一層の財政の健全化に努める。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6" name="直線コネクタ 435"/>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7"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8" name="直線コネクタ 437"/>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102413</xdr:rowOff>
    </xdr:from>
    <xdr:to>
      <xdr:col>24</xdr:col>
      <xdr:colOff>558800</xdr:colOff>
      <xdr:row>18</xdr:row>
      <xdr:rowOff>153568</xdr:rowOff>
    </xdr:to>
    <xdr:cxnSp macro="">
      <xdr:nvCxnSpPr>
        <xdr:cNvPr id="441" name="直線コネクタ 440"/>
        <xdr:cNvCxnSpPr/>
      </xdr:nvCxnSpPr>
      <xdr:spPr>
        <a:xfrm>
          <a:off x="16179800" y="3188513"/>
          <a:ext cx="8382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3" name="フローチャート : 判断 442"/>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102413</xdr:rowOff>
    </xdr:from>
    <xdr:to>
      <xdr:col>23</xdr:col>
      <xdr:colOff>406400</xdr:colOff>
      <xdr:row>19</xdr:row>
      <xdr:rowOff>13005</xdr:rowOff>
    </xdr:to>
    <xdr:cxnSp macro="">
      <xdr:nvCxnSpPr>
        <xdr:cNvPr id="444" name="直線コネクタ 443"/>
        <xdr:cNvCxnSpPr/>
      </xdr:nvCxnSpPr>
      <xdr:spPr>
        <a:xfrm flipV="1">
          <a:off x="15290800" y="318851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5" name="フローチャート : 判断 444"/>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6" name="テキスト ボックス 445"/>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13005</xdr:rowOff>
    </xdr:from>
    <xdr:to>
      <xdr:col>22</xdr:col>
      <xdr:colOff>203200</xdr:colOff>
      <xdr:row>19</xdr:row>
      <xdr:rowOff>21692</xdr:rowOff>
    </xdr:to>
    <xdr:cxnSp macro="">
      <xdr:nvCxnSpPr>
        <xdr:cNvPr id="447" name="直線コネクタ 446"/>
        <xdr:cNvCxnSpPr/>
      </xdr:nvCxnSpPr>
      <xdr:spPr>
        <a:xfrm flipV="1">
          <a:off x="14401800" y="327055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8" name="フローチャート : 判断 447"/>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9" name="テキスト ボックス 448"/>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21692</xdr:rowOff>
    </xdr:from>
    <xdr:to>
      <xdr:col>21</xdr:col>
      <xdr:colOff>0</xdr:colOff>
      <xdr:row>19</xdr:row>
      <xdr:rowOff>38100</xdr:rowOff>
    </xdr:to>
    <xdr:cxnSp macro="">
      <xdr:nvCxnSpPr>
        <xdr:cNvPr id="450" name="直線コネクタ 449"/>
        <xdr:cNvCxnSpPr/>
      </xdr:nvCxnSpPr>
      <xdr:spPr>
        <a:xfrm flipV="1">
          <a:off x="13512800" y="3279242"/>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51" name="フローチャート : 判断 450"/>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2" name="テキスト ボックス 451"/>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3" name="フローチャート : 判断 452"/>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4" name="テキスト ボックス 453"/>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102768</xdr:rowOff>
    </xdr:from>
    <xdr:to>
      <xdr:col>24</xdr:col>
      <xdr:colOff>609600</xdr:colOff>
      <xdr:row>19</xdr:row>
      <xdr:rowOff>32918</xdr:rowOff>
    </xdr:to>
    <xdr:sp macro="" textlink="">
      <xdr:nvSpPr>
        <xdr:cNvPr id="460" name="円/楕円 459"/>
        <xdr:cNvSpPr/>
      </xdr:nvSpPr>
      <xdr:spPr>
        <a:xfrm>
          <a:off x="16967200" y="31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74845</xdr:rowOff>
    </xdr:from>
    <xdr:ext cx="762000" cy="259045"/>
    <xdr:sp macro="" textlink="">
      <xdr:nvSpPr>
        <xdr:cNvPr id="461" name="将来負担の状況該当値テキスト"/>
        <xdr:cNvSpPr txBox="1"/>
      </xdr:nvSpPr>
      <xdr:spPr>
        <a:xfrm>
          <a:off x="17106900" y="316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51613</xdr:rowOff>
    </xdr:from>
    <xdr:to>
      <xdr:col>23</xdr:col>
      <xdr:colOff>457200</xdr:colOff>
      <xdr:row>18</xdr:row>
      <xdr:rowOff>153213</xdr:rowOff>
    </xdr:to>
    <xdr:sp macro="" textlink="">
      <xdr:nvSpPr>
        <xdr:cNvPr id="462" name="円/楕円 461"/>
        <xdr:cNvSpPr/>
      </xdr:nvSpPr>
      <xdr:spPr>
        <a:xfrm>
          <a:off x="16129000" y="31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137990</xdr:rowOff>
    </xdr:from>
    <xdr:ext cx="736600" cy="259045"/>
    <xdr:sp macro="" textlink="">
      <xdr:nvSpPr>
        <xdr:cNvPr id="463" name="テキスト ボックス 462"/>
        <xdr:cNvSpPr txBox="1"/>
      </xdr:nvSpPr>
      <xdr:spPr>
        <a:xfrm>
          <a:off x="15798800" y="322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133655</xdr:rowOff>
    </xdr:from>
    <xdr:to>
      <xdr:col>22</xdr:col>
      <xdr:colOff>254000</xdr:colOff>
      <xdr:row>19</xdr:row>
      <xdr:rowOff>63805</xdr:rowOff>
    </xdr:to>
    <xdr:sp macro="" textlink="">
      <xdr:nvSpPr>
        <xdr:cNvPr id="464" name="円/楕円 463"/>
        <xdr:cNvSpPr/>
      </xdr:nvSpPr>
      <xdr:spPr>
        <a:xfrm>
          <a:off x="15240000" y="32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48582</xdr:rowOff>
    </xdr:from>
    <xdr:ext cx="762000" cy="259045"/>
    <xdr:sp macro="" textlink="">
      <xdr:nvSpPr>
        <xdr:cNvPr id="465" name="テキスト ボックス 464"/>
        <xdr:cNvSpPr txBox="1"/>
      </xdr:nvSpPr>
      <xdr:spPr>
        <a:xfrm>
          <a:off x="14909800" y="330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142342</xdr:rowOff>
    </xdr:from>
    <xdr:to>
      <xdr:col>21</xdr:col>
      <xdr:colOff>50800</xdr:colOff>
      <xdr:row>19</xdr:row>
      <xdr:rowOff>72492</xdr:rowOff>
    </xdr:to>
    <xdr:sp macro="" textlink="">
      <xdr:nvSpPr>
        <xdr:cNvPr id="466" name="円/楕円 465"/>
        <xdr:cNvSpPr/>
      </xdr:nvSpPr>
      <xdr:spPr>
        <a:xfrm>
          <a:off x="14351000" y="32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57269</xdr:rowOff>
    </xdr:from>
    <xdr:ext cx="762000" cy="259045"/>
    <xdr:sp macro="" textlink="">
      <xdr:nvSpPr>
        <xdr:cNvPr id="467" name="テキスト ボックス 466"/>
        <xdr:cNvSpPr txBox="1"/>
      </xdr:nvSpPr>
      <xdr:spPr>
        <a:xfrm>
          <a:off x="14020800" y="33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158750</xdr:rowOff>
    </xdr:from>
    <xdr:to>
      <xdr:col>19</xdr:col>
      <xdr:colOff>533400</xdr:colOff>
      <xdr:row>19</xdr:row>
      <xdr:rowOff>88900</xdr:rowOff>
    </xdr:to>
    <xdr:sp macro="" textlink="">
      <xdr:nvSpPr>
        <xdr:cNvPr id="468" name="円/楕円 467"/>
        <xdr:cNvSpPr/>
      </xdr:nvSpPr>
      <xdr:spPr>
        <a:xfrm>
          <a:off x="13462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73677</xdr:rowOff>
    </xdr:from>
    <xdr:ext cx="762000" cy="259045"/>
    <xdr:sp macro="" textlink="">
      <xdr:nvSpPr>
        <xdr:cNvPr id="469" name="テキスト ボックス 468"/>
        <xdr:cNvSpPr txBox="1"/>
      </xdr:nvSpPr>
      <xdr:spPr>
        <a:xfrm>
          <a:off x="13131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7,592
7,527
79.54
6,092,951
5,879,835
179,497
3,004,479
5,946,309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14</a:t>
          </a:r>
          <a:r>
            <a:rPr kumimoji="1" lang="ja-JP" altLang="en-US" sz="1100">
              <a:latin typeface="ＭＳ Ｐゴシック"/>
            </a:rPr>
            <a:t>年度以降職員の新規採用を抑制してきたこともあり、人件費の比率はほぼ横ばいの水準で推移しているが、依然として類似団体内平均よりも高く、平成</a:t>
          </a:r>
          <a:r>
            <a:rPr kumimoji="1" lang="en-US" altLang="ja-JP" sz="1100">
              <a:latin typeface="ＭＳ Ｐゴシック"/>
            </a:rPr>
            <a:t>27</a:t>
          </a:r>
          <a:r>
            <a:rPr kumimoji="1" lang="ja-JP" altLang="en-US" sz="1100">
              <a:latin typeface="ＭＳ Ｐゴシック"/>
            </a:rPr>
            <a:t>年度では</a:t>
          </a:r>
          <a:r>
            <a:rPr kumimoji="1" lang="en-US" altLang="ja-JP" sz="1100">
              <a:latin typeface="ＭＳ Ｐゴシック"/>
            </a:rPr>
            <a:t>2.8</a:t>
          </a:r>
          <a:r>
            <a:rPr kumimoji="1" lang="ja-JP" altLang="en-US" sz="1100">
              <a:latin typeface="ＭＳ Ｐゴシック"/>
            </a:rPr>
            <a:t>ポイント上回っている。また、平成</a:t>
          </a:r>
          <a:r>
            <a:rPr kumimoji="1" lang="en-US" altLang="ja-JP" sz="1100">
              <a:latin typeface="ＭＳ Ｐゴシック"/>
            </a:rPr>
            <a:t>23</a:t>
          </a:r>
          <a:r>
            <a:rPr kumimoji="1" lang="ja-JP" altLang="en-US" sz="1100">
              <a:latin typeface="ＭＳ Ｐゴシック"/>
            </a:rPr>
            <a:t>年度以降は地方議会議員年金制度の廃止に伴う議員共済組合負担金の大幅な増が人件費に影響しているほか、平成</a:t>
          </a:r>
          <a:r>
            <a:rPr kumimoji="1" lang="en-US" altLang="ja-JP" sz="1100">
              <a:latin typeface="ＭＳ Ｐゴシック"/>
            </a:rPr>
            <a:t>27</a:t>
          </a:r>
          <a:r>
            <a:rPr kumimoji="1" lang="ja-JP" altLang="en-US" sz="1100">
              <a:latin typeface="ＭＳ Ｐゴシック"/>
            </a:rPr>
            <a:t>年度は人事院勧告に対応する措置として県に準拠する給料表に改定したことにより職員の給料額が上昇したことも比率が高い要因となっている。これまで、自立計画に基づいて職員数を減員してきており、今後も適正な定員管理と合わせて給与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37</xdr:row>
      <xdr:rowOff>153670</xdr:rowOff>
    </xdr:to>
    <xdr:cxnSp macro="">
      <xdr:nvCxnSpPr>
        <xdr:cNvPr id="66" name="直線コネクタ 65"/>
        <xdr:cNvCxnSpPr/>
      </xdr:nvCxnSpPr>
      <xdr:spPr>
        <a:xfrm flipV="1">
          <a:off x="3987800" y="6489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37</xdr:row>
      <xdr:rowOff>153670</xdr:rowOff>
    </xdr:to>
    <xdr:cxnSp macro="">
      <xdr:nvCxnSpPr>
        <xdr:cNvPr id="69" name="直線コネクタ 68"/>
        <xdr:cNvCxnSpPr/>
      </xdr:nvCxnSpPr>
      <xdr:spPr>
        <a:xfrm>
          <a:off x="3098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100330</xdr:rowOff>
    </xdr:from>
    <xdr:to>
      <xdr:col>4</xdr:col>
      <xdr:colOff>346075</xdr:colOff>
      <xdr:row>37</xdr:row>
      <xdr:rowOff>130810</xdr:rowOff>
    </xdr:to>
    <xdr:cxnSp macro="">
      <xdr:nvCxnSpPr>
        <xdr:cNvPr id="72" name="直線コネクタ 71"/>
        <xdr:cNvCxnSpPr/>
      </xdr:nvCxnSpPr>
      <xdr:spPr>
        <a:xfrm>
          <a:off x="2209800" y="644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38</xdr:row>
      <xdr:rowOff>43180</xdr:rowOff>
    </xdr:to>
    <xdr:cxnSp macro="">
      <xdr:nvCxnSpPr>
        <xdr:cNvPr id="75" name="直線コネクタ 74"/>
        <xdr:cNvCxnSpPr/>
      </xdr:nvCxnSpPr>
      <xdr:spPr>
        <a:xfrm flipV="1">
          <a:off x="1320800" y="6443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102870</xdr:rowOff>
    </xdr:from>
    <xdr:to>
      <xdr:col>5</xdr:col>
      <xdr:colOff>600075</xdr:colOff>
      <xdr:row>38</xdr:row>
      <xdr:rowOff>33020</xdr:rowOff>
    </xdr:to>
    <xdr:sp macro="" textlink="">
      <xdr:nvSpPr>
        <xdr:cNvPr id="87" name="円/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9" name="円/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91" name="円/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3" name="円/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17</a:t>
          </a:r>
          <a:r>
            <a:rPr kumimoji="1" lang="ja-JP" altLang="en-US" sz="1100">
              <a:latin typeface="ＭＳ Ｐゴシック"/>
            </a:rPr>
            <a:t>年度に策定した「新たな大石田町を目指した自立計画」に基づいて、物件費についてはこれまで予算編成時にマイナスシーリングを設定し、経費の抑制を図っていきた。また、物品等の集中管理・購入方式を行うことや、長期継続契約を推進することなどにより経費の節減を図ってきた結果、類似団体内平均を</a:t>
          </a:r>
          <a:r>
            <a:rPr kumimoji="1" lang="en-US" altLang="ja-JP" sz="1100">
              <a:latin typeface="ＭＳ Ｐゴシック"/>
            </a:rPr>
            <a:t>5.7</a:t>
          </a:r>
          <a:r>
            <a:rPr kumimoji="1" lang="ja-JP" altLang="en-US" sz="1100">
              <a:latin typeface="ＭＳ Ｐゴシック"/>
            </a:rPr>
            <a:t>ポイント下回った。</a:t>
          </a:r>
          <a:endParaRPr kumimoji="1" lang="en-US" altLang="ja-JP" sz="1100">
            <a:latin typeface="ＭＳ Ｐゴシック"/>
          </a:endParaRPr>
        </a:p>
        <a:p>
          <a:r>
            <a:rPr kumimoji="1" lang="ja-JP" altLang="en-US" sz="1100">
              <a:latin typeface="ＭＳ Ｐゴシック"/>
            </a:rPr>
            <a:t>　</a:t>
          </a:r>
          <a:r>
            <a:rPr kumimoji="1" lang="ja-JP" altLang="ja-JP" sz="1100">
              <a:solidFill>
                <a:schemeClr val="dk1"/>
              </a:solidFill>
              <a:latin typeface="+mn-lt"/>
              <a:ea typeface="+mn-ea"/>
              <a:cs typeface="+mn-cs"/>
            </a:rPr>
            <a:t>今後もこのような水準を維持していくよう努めるが、平成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年度に町民交流センターの供用が開始し、物件費等の増加が見込まれることから、適正な施設運営を図り、経費抑制に努める。</a:t>
          </a:r>
          <a:endParaRPr lang="ja-JP" altLang="ja-JP" sz="1100"/>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66040</xdr:rowOff>
    </xdr:to>
    <xdr:cxnSp macro="">
      <xdr:nvCxnSpPr>
        <xdr:cNvPr id="127" name="直線コネクタ 126"/>
        <xdr:cNvCxnSpPr/>
      </xdr:nvCxnSpPr>
      <xdr:spPr>
        <a:xfrm flipV="1">
          <a:off x="15671800" y="2413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66040</xdr:rowOff>
    </xdr:to>
    <xdr:cxnSp macro="">
      <xdr:nvCxnSpPr>
        <xdr:cNvPr id="130" name="直線コネクタ 129"/>
        <xdr:cNvCxnSpPr/>
      </xdr:nvCxnSpPr>
      <xdr:spPr>
        <a:xfrm>
          <a:off x="14782800" y="245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50800</xdr:rowOff>
    </xdr:to>
    <xdr:cxnSp macro="">
      <xdr:nvCxnSpPr>
        <xdr:cNvPr id="133" name="直線コネクタ 132"/>
        <xdr:cNvCxnSpPr/>
      </xdr:nvCxnSpPr>
      <xdr:spPr>
        <a:xfrm>
          <a:off x="13893800" y="244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5" name="テキスト ボックス 134"/>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xdr:rowOff>
    </xdr:from>
    <xdr:to>
      <xdr:col>20</xdr:col>
      <xdr:colOff>158750</xdr:colOff>
      <xdr:row>14</xdr:row>
      <xdr:rowOff>43180</xdr:rowOff>
    </xdr:to>
    <xdr:cxnSp macro="">
      <xdr:nvCxnSpPr>
        <xdr:cNvPr id="136" name="直線コネクタ 135"/>
        <xdr:cNvCxnSpPr/>
      </xdr:nvCxnSpPr>
      <xdr:spPr>
        <a:xfrm>
          <a:off x="13004800" y="240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46" name="円/楕円 145"/>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41927</xdr:rowOff>
    </xdr:from>
    <xdr:ext cx="762000" cy="259045"/>
    <xdr:sp macro="" textlink="">
      <xdr:nvSpPr>
        <xdr:cNvPr id="147"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xdr:rowOff>
    </xdr:from>
    <xdr:to>
      <xdr:col>22</xdr:col>
      <xdr:colOff>615950</xdr:colOff>
      <xdr:row>14</xdr:row>
      <xdr:rowOff>116840</xdr:rowOff>
    </xdr:to>
    <xdr:sp macro="" textlink="">
      <xdr:nvSpPr>
        <xdr:cNvPr id="148" name="円/楕円 147"/>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127017</xdr:rowOff>
    </xdr:from>
    <xdr:ext cx="736600" cy="259045"/>
    <xdr:sp macro="" textlink="">
      <xdr:nvSpPr>
        <xdr:cNvPr id="149" name="テキスト ボックス 148"/>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0" name="円/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2" name="円/楕円 151"/>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104157</xdr:rowOff>
    </xdr:from>
    <xdr:ext cx="762000" cy="259045"/>
    <xdr:sp macro="" textlink="">
      <xdr:nvSpPr>
        <xdr:cNvPr id="153" name="テキスト ボックス 152"/>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125730</xdr:rowOff>
    </xdr:from>
    <xdr:to>
      <xdr:col>19</xdr:col>
      <xdr:colOff>6350</xdr:colOff>
      <xdr:row>14</xdr:row>
      <xdr:rowOff>55880</xdr:rowOff>
    </xdr:to>
    <xdr:sp macro="" textlink="">
      <xdr:nvSpPr>
        <xdr:cNvPr id="154" name="円/楕円 153"/>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66057</xdr:rowOff>
    </xdr:from>
    <xdr:ext cx="762000" cy="259045"/>
    <xdr:sp macro="" textlink="">
      <xdr:nvSpPr>
        <xdr:cNvPr id="155" name="テキスト ボックス 154"/>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高齢化率が平成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日現在で</a:t>
          </a:r>
          <a:r>
            <a:rPr kumimoji="1" lang="en-US" altLang="ja-JP" sz="1100">
              <a:latin typeface="ＭＳ Ｐゴシック"/>
            </a:rPr>
            <a:t>33.6</a:t>
          </a:r>
          <a:r>
            <a:rPr kumimoji="1" lang="ja-JP" altLang="en-US" sz="1100">
              <a:latin typeface="ＭＳ Ｐゴシック"/>
            </a:rPr>
            <a:t>％と山形県平均や全国平均よりも高いことや、平成</a:t>
          </a:r>
          <a:r>
            <a:rPr kumimoji="1" lang="en-US" altLang="ja-JP" sz="1100">
              <a:latin typeface="ＭＳ Ｐゴシック"/>
            </a:rPr>
            <a:t>23</a:t>
          </a:r>
          <a:r>
            <a:rPr kumimoji="1" lang="ja-JP" altLang="en-US" sz="1100">
              <a:latin typeface="ＭＳ Ｐゴシック"/>
            </a:rPr>
            <a:t>年度には小学生までの児童医療の無料化、さらに、平成</a:t>
          </a:r>
          <a:r>
            <a:rPr kumimoji="1" lang="en-US" altLang="ja-JP" sz="1100">
              <a:latin typeface="ＭＳ Ｐゴシック"/>
            </a:rPr>
            <a:t>24</a:t>
          </a:r>
          <a:r>
            <a:rPr kumimoji="1" lang="ja-JP" altLang="en-US" sz="1100">
              <a:latin typeface="ＭＳ Ｐゴシック"/>
            </a:rPr>
            <a:t>年度からは対象範囲を拡大して中学</a:t>
          </a:r>
          <a:r>
            <a:rPr kumimoji="1" lang="en-US" altLang="ja-JP" sz="1100">
              <a:latin typeface="ＭＳ Ｐゴシック"/>
            </a:rPr>
            <a:t>3</a:t>
          </a:r>
          <a:r>
            <a:rPr kumimoji="1" lang="ja-JP" altLang="en-US" sz="1100">
              <a:latin typeface="ＭＳ Ｐゴシック"/>
            </a:rPr>
            <a:t>年生までの医療費を無料化していることなどの要因があり、類似団体内平均と同程度で推移してきたが、平成</a:t>
          </a:r>
          <a:r>
            <a:rPr kumimoji="1" lang="en-US" altLang="ja-JP" sz="1100">
              <a:latin typeface="ＭＳ Ｐゴシック"/>
            </a:rPr>
            <a:t>27</a:t>
          </a:r>
          <a:r>
            <a:rPr kumimoji="1" lang="ja-JP" altLang="en-US" sz="1100">
              <a:latin typeface="ＭＳ Ｐゴシック"/>
            </a:rPr>
            <a:t>年度は</a:t>
          </a:r>
          <a:r>
            <a:rPr kumimoji="1" lang="en-US" altLang="ja-JP" sz="1100">
              <a:latin typeface="ＭＳ Ｐゴシック"/>
            </a:rPr>
            <a:t>0.4</a:t>
          </a:r>
          <a:r>
            <a:rPr kumimoji="1" lang="ja-JP" altLang="en-US" sz="1100">
              <a:latin typeface="ＭＳ Ｐゴシック"/>
            </a:rPr>
            <a:t>ポイント下回った。</a:t>
          </a:r>
          <a:endParaRPr kumimoji="1" lang="en-US" altLang="ja-JP" sz="1100">
            <a:latin typeface="ＭＳ Ｐゴシック"/>
          </a:endParaRPr>
        </a:p>
        <a:p>
          <a:r>
            <a:rPr kumimoji="1" lang="ja-JP" altLang="en-US" sz="1100">
              <a:latin typeface="ＭＳ Ｐゴシック"/>
            </a:rPr>
            <a:t>　扶助費については、今後も医療費等の社会保障関係に要する費用の増加傾向が続くと見込まれるため、資格審査等を厳正に行うことや各種予防活動の充実を図るなど、財政を圧迫するような扶助費の上昇傾向に歯止めをかける取り組みを進めていく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165100</xdr:rowOff>
    </xdr:to>
    <xdr:cxnSp macro="">
      <xdr:nvCxnSpPr>
        <xdr:cNvPr id="188" name="直線コネクタ 187"/>
        <xdr:cNvCxnSpPr/>
      </xdr:nvCxnSpPr>
      <xdr:spPr>
        <a:xfrm>
          <a:off x="3987800" y="9366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50800</xdr:rowOff>
    </xdr:to>
    <xdr:cxnSp macro="">
      <xdr:nvCxnSpPr>
        <xdr:cNvPr id="191" name="直線コネクタ 190"/>
        <xdr:cNvCxnSpPr/>
      </xdr:nvCxnSpPr>
      <xdr:spPr>
        <a:xfrm flipV="1">
          <a:off x="3098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55</xdr:row>
      <xdr:rowOff>50800</xdr:rowOff>
    </xdr:to>
    <xdr:cxnSp macro="">
      <xdr:nvCxnSpPr>
        <xdr:cNvPr id="194" name="直線コネクタ 193"/>
        <xdr:cNvCxnSpPr/>
      </xdr:nvCxnSpPr>
      <xdr:spPr>
        <a:xfrm>
          <a:off x="2209800" y="9347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88900</xdr:rowOff>
    </xdr:to>
    <xdr:cxnSp macro="">
      <xdr:nvCxnSpPr>
        <xdr:cNvPr id="197" name="直線コネクタ 196"/>
        <xdr:cNvCxnSpPr/>
      </xdr:nvCxnSpPr>
      <xdr:spPr>
        <a:xfrm>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9" name="テキスト ボックス 198"/>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01" name="テキスト ボックス 200"/>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7" name="円/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9" name="円/楕円 208"/>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0" name="テキスト ボックス 209"/>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1" name="円/楕円 210"/>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212" name="テキスト ボックス 211"/>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3" name="円/楕円 212"/>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4" name="テキスト ボックス 21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5" name="円/楕円 214"/>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6" name="テキスト ボックス 215"/>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その他に係る経常収支比率は、平成</a:t>
          </a:r>
          <a:r>
            <a:rPr kumimoji="1" lang="en-US" altLang="ja-JP" sz="1100">
              <a:latin typeface="ＭＳ Ｐゴシック"/>
            </a:rPr>
            <a:t>23</a:t>
          </a:r>
          <a:r>
            <a:rPr kumimoji="1" lang="ja-JP" altLang="en-US" sz="1100">
              <a:latin typeface="ＭＳ Ｐゴシック"/>
            </a:rPr>
            <a:t>年度以降に類似団体内平均を上回る比率で推移してきており、平成</a:t>
          </a:r>
          <a:r>
            <a:rPr kumimoji="1" lang="en-US" altLang="ja-JP" sz="1100">
              <a:latin typeface="ＭＳ Ｐゴシック"/>
            </a:rPr>
            <a:t>27</a:t>
          </a:r>
          <a:r>
            <a:rPr kumimoji="1" lang="ja-JP" altLang="en-US" sz="1100">
              <a:latin typeface="ＭＳ Ｐゴシック"/>
            </a:rPr>
            <a:t>年度は</a:t>
          </a:r>
          <a:r>
            <a:rPr kumimoji="1" lang="en-US" altLang="ja-JP" sz="1100">
              <a:latin typeface="ＭＳ Ｐゴシック"/>
            </a:rPr>
            <a:t>1.7</a:t>
          </a:r>
          <a:r>
            <a:rPr kumimoji="1" lang="ja-JP" altLang="en-US" sz="1100">
              <a:latin typeface="ＭＳ Ｐゴシック"/>
            </a:rPr>
            <a:t>ポイント上回っている。当町は全国でも有数の豪雪地帯であることから、降雪の状況によって維持補修費が大きく変動するが、特に平成</a:t>
          </a:r>
          <a:r>
            <a:rPr kumimoji="1" lang="en-US" altLang="ja-JP" sz="1100">
              <a:latin typeface="ＭＳ Ｐゴシック"/>
            </a:rPr>
            <a:t>24</a:t>
          </a:r>
          <a:r>
            <a:rPr kumimoji="1" lang="ja-JP" altLang="en-US" sz="1100">
              <a:latin typeface="ＭＳ Ｐゴシック"/>
            </a:rPr>
            <a:t>年度以降は</a:t>
          </a:r>
          <a:r>
            <a:rPr kumimoji="1" lang="en-US" altLang="ja-JP" sz="1100">
              <a:latin typeface="ＭＳ Ｐゴシック"/>
            </a:rPr>
            <a:t>3</a:t>
          </a:r>
          <a:r>
            <a:rPr kumimoji="1" lang="ja-JP" altLang="en-US" sz="1100">
              <a:latin typeface="ＭＳ Ｐゴシック"/>
            </a:rPr>
            <a:t>ポイントを超える比率となっており、平成</a:t>
          </a:r>
          <a:r>
            <a:rPr kumimoji="1" lang="en-US" altLang="ja-JP" sz="1100">
              <a:latin typeface="ＭＳ Ｐゴシック"/>
            </a:rPr>
            <a:t>27</a:t>
          </a:r>
          <a:r>
            <a:rPr kumimoji="1" lang="ja-JP" altLang="en-US" sz="1100">
              <a:latin typeface="ＭＳ Ｐゴシック"/>
            </a:rPr>
            <a:t>年度では</a:t>
          </a:r>
          <a:r>
            <a:rPr kumimoji="1" lang="en-US" altLang="ja-JP" sz="1100">
              <a:latin typeface="ＭＳ Ｐゴシック"/>
            </a:rPr>
            <a:t>3.0</a:t>
          </a:r>
          <a:r>
            <a:rPr kumimoji="1" lang="ja-JP" altLang="en-US" sz="1100">
              <a:latin typeface="ＭＳ Ｐゴシック"/>
            </a:rPr>
            <a:t>ポイントとなっている。また、国民健康保険特別会計や介護保険特別会計に対する繰出金が年々増加傾向にあること、農業集落排水事業特別会計における地方債の償還が当面高水準で推移することからその公債費繰出金も大きな割合を占めてい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123190</xdr:rowOff>
    </xdr:to>
    <xdr:cxnSp macro="">
      <xdr:nvCxnSpPr>
        <xdr:cNvPr id="249" name="直線コネクタ 248"/>
        <xdr:cNvCxnSpPr/>
      </xdr:nvCxnSpPr>
      <xdr:spPr>
        <a:xfrm>
          <a:off x="15671800" y="9895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123190</xdr:rowOff>
    </xdr:to>
    <xdr:cxnSp macro="">
      <xdr:nvCxnSpPr>
        <xdr:cNvPr id="252" name="直線コネクタ 251"/>
        <xdr:cNvCxnSpPr/>
      </xdr:nvCxnSpPr>
      <xdr:spPr>
        <a:xfrm>
          <a:off x="14782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4" name="テキスト ボックス 253"/>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85090</xdr:rowOff>
    </xdr:to>
    <xdr:cxnSp macro="">
      <xdr:nvCxnSpPr>
        <xdr:cNvPr id="255" name="直線コネクタ 254"/>
        <xdr:cNvCxnSpPr/>
      </xdr:nvCxnSpPr>
      <xdr:spPr>
        <a:xfrm flipV="1">
          <a:off x="13893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57</xdr:row>
      <xdr:rowOff>85090</xdr:rowOff>
    </xdr:to>
    <xdr:cxnSp macro="">
      <xdr:nvCxnSpPr>
        <xdr:cNvPr id="258" name="直線コネクタ 257"/>
        <xdr:cNvCxnSpPr/>
      </xdr:nvCxnSpPr>
      <xdr:spPr>
        <a:xfrm>
          <a:off x="13004800" y="9697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60" name="テキスト ボックス 25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8" name="円/楕円 267"/>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69"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0" name="円/楕円 269"/>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1" name="テキスト ボックス 270"/>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2" name="円/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34290</xdr:rowOff>
    </xdr:from>
    <xdr:to>
      <xdr:col>20</xdr:col>
      <xdr:colOff>209550</xdr:colOff>
      <xdr:row>57</xdr:row>
      <xdr:rowOff>135890</xdr:rowOff>
    </xdr:to>
    <xdr:sp macro="" textlink="">
      <xdr:nvSpPr>
        <xdr:cNvPr id="274" name="円/楕円 273"/>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120667</xdr:rowOff>
    </xdr:from>
    <xdr:ext cx="762000" cy="259045"/>
    <xdr:sp macro="" textlink="">
      <xdr:nvSpPr>
        <xdr:cNvPr id="275" name="テキスト ボックス 274"/>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6" name="円/楕円 275"/>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77" name="テキスト ボックス 276"/>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補助費等については、類似団体内平均とほぼ同程度の水準で推移してきており、平成</a:t>
          </a:r>
          <a:r>
            <a:rPr kumimoji="1" lang="en-US" altLang="ja-JP" sz="1100">
              <a:latin typeface="ＭＳ Ｐゴシック"/>
            </a:rPr>
            <a:t>27</a:t>
          </a:r>
          <a:r>
            <a:rPr kumimoji="1" lang="ja-JP" altLang="en-US" sz="1100">
              <a:latin typeface="ＭＳ Ｐゴシック"/>
            </a:rPr>
            <a:t>年度は類似団体内平均を</a:t>
          </a:r>
          <a:r>
            <a:rPr kumimoji="1" lang="en-US" altLang="ja-JP" sz="1100">
              <a:latin typeface="ＭＳ Ｐゴシック"/>
            </a:rPr>
            <a:t>1.7</a:t>
          </a:r>
          <a:r>
            <a:rPr kumimoji="1" lang="ja-JP" altLang="en-US" sz="1100">
              <a:latin typeface="ＭＳ Ｐゴシック"/>
            </a:rPr>
            <a:t>ポイント下回った。</a:t>
          </a:r>
          <a:endParaRPr kumimoji="1" lang="en-US" altLang="ja-JP" sz="1100">
            <a:latin typeface="ＭＳ Ｐゴシック"/>
          </a:endParaRPr>
        </a:p>
        <a:p>
          <a:r>
            <a:rPr kumimoji="1" lang="ja-JP" altLang="en-US" sz="1100">
              <a:latin typeface="ＭＳ Ｐゴシック"/>
            </a:rPr>
            <a:t>　補助費等の経常的な経費としては、隣接する尾花沢市への常備消防事務委託料のほか、尾花沢市大石田町環境衛生事業組合をはじめとする一部事務組合への負担金が</a:t>
          </a:r>
          <a:r>
            <a:rPr kumimoji="1" lang="en-US" altLang="ja-JP" sz="1100">
              <a:latin typeface="ＭＳ Ｐゴシック"/>
            </a:rPr>
            <a:t>90</a:t>
          </a:r>
          <a:r>
            <a:rPr kumimoji="1" lang="ja-JP" altLang="en-US" sz="1100">
              <a:latin typeface="ＭＳ Ｐゴシック"/>
            </a:rPr>
            <a:t>％を占めており、これらについては、今後もほぼ同程度で推移すると見込まれる。また、町独自での補助金等の助成団体は極めて少ないが、各種団体の決算書等を通して補助金の必要性を検討するなど、今後も抑制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104140</xdr:rowOff>
    </xdr:to>
    <xdr:cxnSp macro="">
      <xdr:nvCxnSpPr>
        <xdr:cNvPr id="307" name="直線コネクタ 306"/>
        <xdr:cNvCxnSpPr/>
      </xdr:nvCxnSpPr>
      <xdr:spPr>
        <a:xfrm flipV="1">
          <a:off x="15671800" y="62626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104140</xdr:rowOff>
    </xdr:to>
    <xdr:cxnSp macro="">
      <xdr:nvCxnSpPr>
        <xdr:cNvPr id="310" name="直線コネクタ 309"/>
        <xdr:cNvCxnSpPr/>
      </xdr:nvCxnSpPr>
      <xdr:spPr>
        <a:xfrm>
          <a:off x="14782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2" name="テキスト ボックス 31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99568</xdr:rowOff>
    </xdr:to>
    <xdr:cxnSp macro="">
      <xdr:nvCxnSpPr>
        <xdr:cNvPr id="313" name="直線コネクタ 312"/>
        <xdr:cNvCxnSpPr/>
      </xdr:nvCxnSpPr>
      <xdr:spPr>
        <a:xfrm flipV="1">
          <a:off x="13893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5" name="テキスト ボックス 314"/>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99568</xdr:rowOff>
    </xdr:to>
    <xdr:cxnSp macro="">
      <xdr:nvCxnSpPr>
        <xdr:cNvPr id="316" name="直線コネクタ 315"/>
        <xdr:cNvCxnSpPr/>
      </xdr:nvCxnSpPr>
      <xdr:spPr>
        <a:xfrm>
          <a:off x="13004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8" name="テキスト ボックス 31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6" name="円/楕円 325"/>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7"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8" name="円/楕円 32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9" name="テキスト ボックス 32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30" name="円/楕円 329"/>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31" name="テキスト ボックス 33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2" name="円/楕円 331"/>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33" name="テキスト ボックス 332"/>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4" name="円/楕円 333"/>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5" name="テキスト ボックス 334"/>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13</a:t>
          </a:r>
          <a:r>
            <a:rPr kumimoji="1" lang="ja-JP" altLang="en-US" sz="900">
              <a:latin typeface="ＭＳ Ｐゴシック"/>
            </a:rPr>
            <a:t>年度からの第</a:t>
          </a:r>
          <a:r>
            <a:rPr kumimoji="1" lang="en-US" altLang="ja-JP" sz="900">
              <a:latin typeface="ＭＳ Ｐゴシック"/>
            </a:rPr>
            <a:t>5</a:t>
          </a:r>
          <a:r>
            <a:rPr kumimoji="1" lang="ja-JP" altLang="en-US" sz="900">
              <a:latin typeface="ＭＳ Ｐゴシック"/>
            </a:rPr>
            <a:t>次大石田町総合振興計画に基づいて実施してきた道路改良事業や土地区画整理事業などの大型事業における地方債の償還が影響し、類似団体内平均を</a:t>
          </a:r>
          <a:r>
            <a:rPr kumimoji="1" lang="en-US" altLang="ja-JP" sz="900">
              <a:latin typeface="ＭＳ Ｐゴシック"/>
            </a:rPr>
            <a:t>5.5</a:t>
          </a:r>
          <a:r>
            <a:rPr kumimoji="1" lang="ja-JP" altLang="en-US" sz="900">
              <a:latin typeface="ＭＳ Ｐゴシック"/>
            </a:rPr>
            <a:t>ポイントと大きく上回る比率となっている。また、平成</a:t>
          </a:r>
          <a:r>
            <a:rPr kumimoji="1" lang="en-US" altLang="ja-JP" sz="900">
              <a:latin typeface="ＭＳ Ｐゴシック"/>
            </a:rPr>
            <a:t>26</a:t>
          </a:r>
          <a:r>
            <a:rPr kumimoji="1" lang="ja-JP" altLang="en-US" sz="900">
              <a:latin typeface="ＭＳ Ｐゴシック"/>
            </a:rPr>
            <a:t>年度から</a:t>
          </a:r>
          <a:r>
            <a:rPr kumimoji="1" lang="en-US" altLang="ja-JP" sz="900">
              <a:latin typeface="ＭＳ Ｐゴシック"/>
            </a:rPr>
            <a:t>2</a:t>
          </a:r>
          <a:r>
            <a:rPr kumimoji="1" lang="ja-JP" altLang="en-US" sz="900">
              <a:latin typeface="ＭＳ Ｐゴシック"/>
            </a:rPr>
            <a:t>校を</a:t>
          </a:r>
          <a:r>
            <a:rPr kumimoji="1" lang="en-US" altLang="ja-JP" sz="900">
              <a:latin typeface="ＭＳ Ｐゴシック"/>
            </a:rPr>
            <a:t>1</a:t>
          </a:r>
          <a:r>
            <a:rPr kumimoji="1" lang="ja-JP" altLang="en-US" sz="900">
              <a:latin typeface="ＭＳ Ｐゴシック"/>
            </a:rPr>
            <a:t>校に統合するために建設した大石田中学校に係る大きな償還が始まっている。公債費が高止まりの状況はもうしばらく続く見込みであるが、大型事業の地方債の償還は順次終了しており、また、新規地方債の発行は年間の償還元金の</a:t>
          </a:r>
          <a:r>
            <a:rPr kumimoji="1" lang="en-US" altLang="ja-JP" sz="900">
              <a:latin typeface="ＭＳ Ｐゴシック"/>
            </a:rPr>
            <a:t>1/2</a:t>
          </a:r>
          <a:r>
            <a:rPr kumimoji="1" lang="ja-JP" altLang="en-US" sz="900">
              <a:latin typeface="ＭＳ Ｐゴシック"/>
            </a:rPr>
            <a:t>以内とする基準を原則としており、地方債残高は年々減少してきた。</a:t>
          </a:r>
          <a:endParaRPr kumimoji="1" lang="en-US" altLang="ja-JP" sz="900">
            <a:latin typeface="ＭＳ Ｐゴシック"/>
          </a:endParaRPr>
        </a:p>
        <a:p>
          <a:r>
            <a:rPr kumimoji="1" lang="ja-JP" altLang="en-US" sz="900">
              <a:latin typeface="ＭＳ Ｐゴシック"/>
            </a:rPr>
            <a:t>　現在、町民交流センターを建設しており、この財源確保のために多額の地方債を発行する見込みであるが、それ以外の事業について地方債発行に係る原則を順守していき、事業の実施にあたっては費用対効果を適正に判断しながら新規地方債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163576</xdr:rowOff>
    </xdr:from>
    <xdr:to>
      <xdr:col>7</xdr:col>
      <xdr:colOff>15875</xdr:colOff>
      <xdr:row>79</xdr:row>
      <xdr:rowOff>78994</xdr:rowOff>
    </xdr:to>
    <xdr:cxnSp macro="">
      <xdr:nvCxnSpPr>
        <xdr:cNvPr id="365" name="直線コネクタ 364"/>
        <xdr:cNvCxnSpPr/>
      </xdr:nvCxnSpPr>
      <xdr:spPr>
        <a:xfrm flipV="1">
          <a:off x="3987800" y="135366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5842</xdr:rowOff>
    </xdr:from>
    <xdr:to>
      <xdr:col>5</xdr:col>
      <xdr:colOff>549275</xdr:colOff>
      <xdr:row>79</xdr:row>
      <xdr:rowOff>78994</xdr:rowOff>
    </xdr:to>
    <xdr:cxnSp macro="">
      <xdr:nvCxnSpPr>
        <xdr:cNvPr id="368" name="直線コネクタ 367"/>
        <xdr:cNvCxnSpPr/>
      </xdr:nvCxnSpPr>
      <xdr:spPr>
        <a:xfrm>
          <a:off x="3098800" y="135503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70" name="テキスト ボックス 369"/>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5842</xdr:rowOff>
    </xdr:from>
    <xdr:to>
      <xdr:col>4</xdr:col>
      <xdr:colOff>346075</xdr:colOff>
      <xdr:row>79</xdr:row>
      <xdr:rowOff>101854</xdr:rowOff>
    </xdr:to>
    <xdr:cxnSp macro="">
      <xdr:nvCxnSpPr>
        <xdr:cNvPr id="371" name="直線コネクタ 370"/>
        <xdr:cNvCxnSpPr/>
      </xdr:nvCxnSpPr>
      <xdr:spPr>
        <a:xfrm flipV="1">
          <a:off x="2209800" y="135503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101854</xdr:rowOff>
    </xdr:from>
    <xdr:to>
      <xdr:col>3</xdr:col>
      <xdr:colOff>142875</xdr:colOff>
      <xdr:row>80</xdr:row>
      <xdr:rowOff>40132</xdr:rowOff>
    </xdr:to>
    <xdr:cxnSp macro="">
      <xdr:nvCxnSpPr>
        <xdr:cNvPr id="374" name="直線コネクタ 373"/>
        <xdr:cNvCxnSpPr/>
      </xdr:nvCxnSpPr>
      <xdr:spPr>
        <a:xfrm flipV="1">
          <a:off x="1320800" y="136464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8" name="テキスト ボックス 377"/>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112776</xdr:rowOff>
    </xdr:from>
    <xdr:to>
      <xdr:col>7</xdr:col>
      <xdr:colOff>66675</xdr:colOff>
      <xdr:row>79</xdr:row>
      <xdr:rowOff>42926</xdr:rowOff>
    </xdr:to>
    <xdr:sp macro="" textlink="">
      <xdr:nvSpPr>
        <xdr:cNvPr id="384" name="円/楕円 383"/>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84853</xdr:rowOff>
    </xdr:from>
    <xdr:ext cx="762000" cy="259045"/>
    <xdr:sp macro="" textlink="">
      <xdr:nvSpPr>
        <xdr:cNvPr id="385"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28194</xdr:rowOff>
    </xdr:from>
    <xdr:to>
      <xdr:col>5</xdr:col>
      <xdr:colOff>600075</xdr:colOff>
      <xdr:row>79</xdr:row>
      <xdr:rowOff>129794</xdr:rowOff>
    </xdr:to>
    <xdr:sp macro="" textlink="">
      <xdr:nvSpPr>
        <xdr:cNvPr id="386" name="円/楕円 385"/>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114571</xdr:rowOff>
    </xdr:from>
    <xdr:ext cx="736600" cy="259045"/>
    <xdr:sp macro="" textlink="">
      <xdr:nvSpPr>
        <xdr:cNvPr id="387" name="テキスト ボックス 386"/>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126492</xdr:rowOff>
    </xdr:from>
    <xdr:to>
      <xdr:col>4</xdr:col>
      <xdr:colOff>396875</xdr:colOff>
      <xdr:row>79</xdr:row>
      <xdr:rowOff>56642</xdr:rowOff>
    </xdr:to>
    <xdr:sp macro="" textlink="">
      <xdr:nvSpPr>
        <xdr:cNvPr id="388" name="円/楕円 387"/>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41419</xdr:rowOff>
    </xdr:from>
    <xdr:ext cx="762000" cy="259045"/>
    <xdr:sp macro="" textlink="">
      <xdr:nvSpPr>
        <xdr:cNvPr id="389" name="テキスト ボックス 388"/>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90" name="円/楕円 389"/>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91" name="テキスト ボックス 390"/>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160782</xdr:rowOff>
    </xdr:from>
    <xdr:to>
      <xdr:col>1</xdr:col>
      <xdr:colOff>676275</xdr:colOff>
      <xdr:row>80</xdr:row>
      <xdr:rowOff>90932</xdr:rowOff>
    </xdr:to>
    <xdr:sp macro="" textlink="">
      <xdr:nvSpPr>
        <xdr:cNvPr id="392" name="円/楕円 391"/>
        <xdr:cNvSpPr/>
      </xdr:nvSpPr>
      <xdr:spPr>
        <a:xfrm>
          <a:off x="1270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75709</xdr:rowOff>
    </xdr:from>
    <xdr:ext cx="762000" cy="259045"/>
    <xdr:sp macro="" textlink="">
      <xdr:nvSpPr>
        <xdr:cNvPr id="393" name="テキスト ボックス 392"/>
        <xdr:cNvSpPr txBox="1"/>
      </xdr:nvSpPr>
      <xdr:spPr>
        <a:xfrm>
          <a:off x="939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26</a:t>
          </a:r>
          <a:r>
            <a:rPr kumimoji="1" lang="ja-JP" altLang="en-US" sz="1050">
              <a:latin typeface="ＭＳ Ｐゴシック"/>
            </a:rPr>
            <a:t>年度と比較すると、経常収支比率は</a:t>
          </a:r>
          <a:r>
            <a:rPr kumimoji="1" lang="en-US" altLang="ja-JP" sz="1050">
              <a:latin typeface="ＭＳ Ｐゴシック"/>
            </a:rPr>
            <a:t>88.2</a:t>
          </a:r>
          <a:r>
            <a:rPr kumimoji="1" lang="ja-JP" altLang="en-US" sz="1050">
              <a:latin typeface="ＭＳ Ｐゴシック"/>
            </a:rPr>
            <a:t>％から</a:t>
          </a:r>
          <a:r>
            <a:rPr kumimoji="1" lang="en-US" altLang="ja-JP" sz="1050">
              <a:latin typeface="ＭＳ Ｐゴシック"/>
            </a:rPr>
            <a:t>85.5</a:t>
          </a:r>
          <a:r>
            <a:rPr kumimoji="1" lang="ja-JP" altLang="en-US" sz="1050">
              <a:latin typeface="ＭＳ Ｐゴシック"/>
            </a:rPr>
            <a:t>％と</a:t>
          </a:r>
          <a:r>
            <a:rPr kumimoji="1" lang="en-US" altLang="ja-JP" sz="1050">
              <a:latin typeface="ＭＳ Ｐゴシック"/>
            </a:rPr>
            <a:t>2.7</a:t>
          </a:r>
          <a:r>
            <a:rPr kumimoji="1" lang="ja-JP" altLang="en-US" sz="1050">
              <a:latin typeface="ＭＳ Ｐゴシック"/>
            </a:rPr>
            <a:t>ポイント減少した。その要因のうち</a:t>
          </a:r>
          <a:r>
            <a:rPr kumimoji="1" lang="en-US" altLang="ja-JP" sz="1050">
              <a:latin typeface="ＭＳ Ｐゴシック"/>
            </a:rPr>
            <a:t>1.9</a:t>
          </a:r>
          <a:r>
            <a:rPr kumimoji="1" lang="ja-JP" altLang="en-US" sz="1050">
              <a:latin typeface="ＭＳ Ｐゴシック"/>
            </a:rPr>
            <a:t>ポイントを公債費が占めているため、全体では類似団体内平均を上回っているが、公債費以外の比率については</a:t>
          </a:r>
          <a:r>
            <a:rPr kumimoji="1" lang="en-US" altLang="ja-JP" sz="1050">
              <a:latin typeface="ＭＳ Ｐゴシック"/>
            </a:rPr>
            <a:t>3.3</a:t>
          </a:r>
          <a:r>
            <a:rPr kumimoji="1" lang="ja-JP" altLang="en-US" sz="1050">
              <a:latin typeface="ＭＳ Ｐゴシック"/>
            </a:rPr>
            <a:t>ポイント下回っている。前年度より</a:t>
          </a:r>
          <a:r>
            <a:rPr kumimoji="1" lang="en-US" altLang="ja-JP" sz="1050">
              <a:latin typeface="ＭＳ Ｐゴシック"/>
            </a:rPr>
            <a:t>0.8</a:t>
          </a:r>
          <a:r>
            <a:rPr kumimoji="1" lang="ja-JP" altLang="en-US" sz="1050">
              <a:latin typeface="ＭＳ Ｐゴシック"/>
            </a:rPr>
            <a:t>ポイント減少したが、この要因としては、高齢者等の医療費増加など社会保障関係経費の増加に伴い扶助費は増となったが、少子化により小中学校給食費の賄材料代や公立・私立保育所運営費が減少したことなどで物件費の比率が減少しており、その結果、公債費以外の比率が前年度より減少したものである。</a:t>
          </a:r>
          <a:endParaRPr kumimoji="1" lang="en-US" altLang="ja-JP" sz="1050">
            <a:latin typeface="ＭＳ Ｐゴシック"/>
          </a:endParaRPr>
        </a:p>
        <a:p>
          <a:r>
            <a:rPr kumimoji="1" lang="ja-JP" altLang="en-US" sz="1050">
              <a:latin typeface="ＭＳ Ｐゴシック"/>
            </a:rPr>
            <a:t>　これらの経費については、町民生活の向上のために必要な経費ではあるが、できる限り財政を圧迫する状況に歯止めをかけ、抑制していくよう努める。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56135</xdr:rowOff>
    </xdr:from>
    <xdr:to>
      <xdr:col>24</xdr:col>
      <xdr:colOff>31750</xdr:colOff>
      <xdr:row>77</xdr:row>
      <xdr:rowOff>92711</xdr:rowOff>
    </xdr:to>
    <xdr:cxnSp macro="">
      <xdr:nvCxnSpPr>
        <xdr:cNvPr id="424" name="直線コネクタ 423"/>
        <xdr:cNvCxnSpPr/>
      </xdr:nvCxnSpPr>
      <xdr:spPr>
        <a:xfrm flipV="1">
          <a:off x="15671800" y="132577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92711</xdr:rowOff>
    </xdr:to>
    <xdr:cxnSp macro="">
      <xdr:nvCxnSpPr>
        <xdr:cNvPr id="427" name="直線コネクタ 426"/>
        <xdr:cNvCxnSpPr/>
      </xdr:nvCxnSpPr>
      <xdr:spPr>
        <a:xfrm>
          <a:off x="14782800" y="132532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51563</xdr:rowOff>
    </xdr:to>
    <xdr:cxnSp macro="">
      <xdr:nvCxnSpPr>
        <xdr:cNvPr id="430" name="直線コネクタ 429"/>
        <xdr:cNvCxnSpPr/>
      </xdr:nvCxnSpPr>
      <xdr:spPr>
        <a:xfrm>
          <a:off x="13893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2" name="テキスト ボックス 43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122428</xdr:rowOff>
    </xdr:from>
    <xdr:to>
      <xdr:col>20</xdr:col>
      <xdr:colOff>158750</xdr:colOff>
      <xdr:row>77</xdr:row>
      <xdr:rowOff>14987</xdr:rowOff>
    </xdr:to>
    <xdr:cxnSp macro="">
      <xdr:nvCxnSpPr>
        <xdr:cNvPr id="433" name="直線コネクタ 432"/>
        <xdr:cNvCxnSpPr/>
      </xdr:nvCxnSpPr>
      <xdr:spPr>
        <a:xfrm>
          <a:off x="13004800" y="131526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5" name="テキスト ボックス 43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7" name="テキスト ボックス 436"/>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3" name="円/楕円 442"/>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21862</xdr:rowOff>
    </xdr:from>
    <xdr:ext cx="762000" cy="259045"/>
    <xdr:sp macro="" textlink="">
      <xdr:nvSpPr>
        <xdr:cNvPr id="444"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5" name="円/楕円 444"/>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46" name="テキスト ボックス 445"/>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47" name="円/楕円 446"/>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112540</xdr:rowOff>
    </xdr:from>
    <xdr:ext cx="762000" cy="259045"/>
    <xdr:sp macro="" textlink="">
      <xdr:nvSpPr>
        <xdr:cNvPr id="448" name="テキスト ボックス 447"/>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49" name="円/楕円 448"/>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75963</xdr:rowOff>
    </xdr:from>
    <xdr:ext cx="762000" cy="259045"/>
    <xdr:sp macro="" textlink="">
      <xdr:nvSpPr>
        <xdr:cNvPr id="450" name="テキスト ボックス 449"/>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51" name="円/楕円 450"/>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52" name="テキスト ボックス 45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山形県大石田町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46121</xdr:rowOff>
    </xdr:from>
    <xdr:to>
      <xdr:col>4</xdr:col>
      <xdr:colOff>1117600</xdr:colOff>
      <xdr:row>17</xdr:row>
      <xdr:rowOff>84138</xdr:rowOff>
    </xdr:to>
    <xdr:cxnSp macro="">
      <xdr:nvCxnSpPr>
        <xdr:cNvPr id="50" name="直線コネクタ 49"/>
        <xdr:cNvCxnSpPr/>
      </xdr:nvCxnSpPr>
      <xdr:spPr bwMode="auto">
        <a:xfrm flipV="1">
          <a:off x="5003800" y="3008396"/>
          <a:ext cx="647700" cy="38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84138</xdr:rowOff>
    </xdr:from>
    <xdr:to>
      <xdr:col>4</xdr:col>
      <xdr:colOff>469900</xdr:colOff>
      <xdr:row>17</xdr:row>
      <xdr:rowOff>114244</xdr:rowOff>
    </xdr:to>
    <xdr:cxnSp macro="">
      <xdr:nvCxnSpPr>
        <xdr:cNvPr id="53" name="直線コネクタ 52"/>
        <xdr:cNvCxnSpPr/>
      </xdr:nvCxnSpPr>
      <xdr:spPr bwMode="auto">
        <a:xfrm flipV="1">
          <a:off x="4305300" y="3046413"/>
          <a:ext cx="698500" cy="3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114244</xdr:rowOff>
    </xdr:from>
    <xdr:to>
      <xdr:col>3</xdr:col>
      <xdr:colOff>904875</xdr:colOff>
      <xdr:row>17</xdr:row>
      <xdr:rowOff>118290</xdr:rowOff>
    </xdr:to>
    <xdr:cxnSp macro="">
      <xdr:nvCxnSpPr>
        <xdr:cNvPr id="56" name="直線コネクタ 55"/>
        <xdr:cNvCxnSpPr/>
      </xdr:nvCxnSpPr>
      <xdr:spPr bwMode="auto">
        <a:xfrm flipV="1">
          <a:off x="3606800" y="3076519"/>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73348</xdr:rowOff>
    </xdr:from>
    <xdr:to>
      <xdr:col>3</xdr:col>
      <xdr:colOff>206375</xdr:colOff>
      <xdr:row>17</xdr:row>
      <xdr:rowOff>118290</xdr:rowOff>
    </xdr:to>
    <xdr:cxnSp macro="">
      <xdr:nvCxnSpPr>
        <xdr:cNvPr id="59" name="直線コネクタ 58"/>
        <xdr:cNvCxnSpPr/>
      </xdr:nvCxnSpPr>
      <xdr:spPr bwMode="auto">
        <a:xfrm>
          <a:off x="2908300" y="3035623"/>
          <a:ext cx="698500" cy="44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166771</xdr:rowOff>
    </xdr:from>
    <xdr:to>
      <xdr:col>5</xdr:col>
      <xdr:colOff>34925</xdr:colOff>
      <xdr:row>17</xdr:row>
      <xdr:rowOff>96921</xdr:rowOff>
    </xdr:to>
    <xdr:sp macro="" textlink="">
      <xdr:nvSpPr>
        <xdr:cNvPr id="69" name="円/楕円 68"/>
        <xdr:cNvSpPr/>
      </xdr:nvSpPr>
      <xdr:spPr bwMode="auto">
        <a:xfrm>
          <a:off x="5600700" y="295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138848</xdr:rowOff>
    </xdr:from>
    <xdr:ext cx="762000" cy="259045"/>
    <xdr:sp macro="" textlink="">
      <xdr:nvSpPr>
        <xdr:cNvPr id="70" name="人口1人当たり決算額の推移該当値テキスト130"/>
        <xdr:cNvSpPr txBox="1"/>
      </xdr:nvSpPr>
      <xdr:spPr>
        <a:xfrm>
          <a:off x="5740400" y="292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121,864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33338</xdr:rowOff>
    </xdr:from>
    <xdr:to>
      <xdr:col>4</xdr:col>
      <xdr:colOff>520700</xdr:colOff>
      <xdr:row>17</xdr:row>
      <xdr:rowOff>134938</xdr:rowOff>
    </xdr:to>
    <xdr:sp macro="" textlink="">
      <xdr:nvSpPr>
        <xdr:cNvPr id="71" name="円/楕円 70"/>
        <xdr:cNvSpPr/>
      </xdr:nvSpPr>
      <xdr:spPr bwMode="auto">
        <a:xfrm>
          <a:off x="4953000" y="2995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119715</xdr:rowOff>
    </xdr:from>
    <xdr:ext cx="736600" cy="259045"/>
    <xdr:sp macro="" textlink="">
      <xdr:nvSpPr>
        <xdr:cNvPr id="72" name="テキスト ボックス 71"/>
        <xdr:cNvSpPr txBox="1"/>
      </xdr:nvSpPr>
      <xdr:spPr>
        <a:xfrm>
          <a:off x="4622800" y="3081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116,875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63444</xdr:rowOff>
    </xdr:from>
    <xdr:to>
      <xdr:col>3</xdr:col>
      <xdr:colOff>955675</xdr:colOff>
      <xdr:row>17</xdr:row>
      <xdr:rowOff>165044</xdr:rowOff>
    </xdr:to>
    <xdr:sp macro="" textlink="">
      <xdr:nvSpPr>
        <xdr:cNvPr id="73" name="円/楕円 72"/>
        <xdr:cNvSpPr/>
      </xdr:nvSpPr>
      <xdr:spPr bwMode="auto">
        <a:xfrm>
          <a:off x="4254500" y="302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149821</xdr:rowOff>
    </xdr:from>
    <xdr:ext cx="762000" cy="259045"/>
    <xdr:sp macro="" textlink="">
      <xdr:nvSpPr>
        <xdr:cNvPr id="74" name="テキスト ボックス 73"/>
        <xdr:cNvSpPr txBox="1"/>
      </xdr:nvSpPr>
      <xdr:spPr>
        <a:xfrm>
          <a:off x="3924300" y="311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67490</xdr:rowOff>
    </xdr:from>
    <xdr:to>
      <xdr:col>3</xdr:col>
      <xdr:colOff>257175</xdr:colOff>
      <xdr:row>17</xdr:row>
      <xdr:rowOff>169090</xdr:rowOff>
    </xdr:to>
    <xdr:sp macro="" textlink="">
      <xdr:nvSpPr>
        <xdr:cNvPr id="75" name="円/楕円 74"/>
        <xdr:cNvSpPr/>
      </xdr:nvSpPr>
      <xdr:spPr bwMode="auto">
        <a:xfrm>
          <a:off x="3556000" y="3029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153867</xdr:rowOff>
    </xdr:from>
    <xdr:ext cx="762000" cy="259045"/>
    <xdr:sp macro="" textlink="">
      <xdr:nvSpPr>
        <xdr:cNvPr id="76" name="テキスト ボックス 75"/>
        <xdr:cNvSpPr txBox="1"/>
      </xdr:nvSpPr>
      <xdr:spPr>
        <a:xfrm>
          <a:off x="3225800" y="311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112,393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22548</xdr:rowOff>
    </xdr:from>
    <xdr:to>
      <xdr:col>2</xdr:col>
      <xdr:colOff>692150</xdr:colOff>
      <xdr:row>17</xdr:row>
      <xdr:rowOff>124148</xdr:rowOff>
    </xdr:to>
    <xdr:sp macro="" textlink="">
      <xdr:nvSpPr>
        <xdr:cNvPr id="77" name="円/楕円 76"/>
        <xdr:cNvSpPr/>
      </xdr:nvSpPr>
      <xdr:spPr bwMode="auto">
        <a:xfrm>
          <a:off x="2857500" y="298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108925</xdr:rowOff>
    </xdr:from>
    <xdr:ext cx="762000" cy="259045"/>
    <xdr:sp macro="" textlink="">
      <xdr:nvSpPr>
        <xdr:cNvPr id="78" name="テキスト ボックス 77"/>
        <xdr:cNvSpPr txBox="1"/>
      </xdr:nvSpPr>
      <xdr:spPr>
        <a:xfrm>
          <a:off x="2527300" y="307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335026</xdr:rowOff>
    </xdr:from>
    <xdr:to>
      <xdr:col>4</xdr:col>
      <xdr:colOff>1117600</xdr:colOff>
      <xdr:row>35</xdr:row>
      <xdr:rowOff>3167</xdr:rowOff>
    </xdr:to>
    <xdr:cxnSp macro="">
      <xdr:nvCxnSpPr>
        <xdr:cNvPr id="110" name="直線コネクタ 109"/>
        <xdr:cNvCxnSpPr/>
      </xdr:nvCxnSpPr>
      <xdr:spPr bwMode="auto">
        <a:xfrm>
          <a:off x="5003800" y="6602476"/>
          <a:ext cx="647700" cy="1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272276</xdr:rowOff>
    </xdr:from>
    <xdr:to>
      <xdr:col>4</xdr:col>
      <xdr:colOff>469900</xdr:colOff>
      <xdr:row>34</xdr:row>
      <xdr:rowOff>335026</xdr:rowOff>
    </xdr:to>
    <xdr:cxnSp macro="">
      <xdr:nvCxnSpPr>
        <xdr:cNvPr id="113" name="直線コネクタ 112"/>
        <xdr:cNvCxnSpPr/>
      </xdr:nvCxnSpPr>
      <xdr:spPr bwMode="auto">
        <a:xfrm>
          <a:off x="4305300" y="6539726"/>
          <a:ext cx="698500" cy="62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256280</xdr:rowOff>
    </xdr:from>
    <xdr:ext cx="736600" cy="259045"/>
    <xdr:sp macro="" textlink="">
      <xdr:nvSpPr>
        <xdr:cNvPr id="115" name="テキスト ボックス 114"/>
        <xdr:cNvSpPr txBox="1"/>
      </xdr:nvSpPr>
      <xdr:spPr>
        <a:xfrm>
          <a:off x="4622800" y="686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113673</xdr:rowOff>
    </xdr:from>
    <xdr:to>
      <xdr:col>3</xdr:col>
      <xdr:colOff>904875</xdr:colOff>
      <xdr:row>34</xdr:row>
      <xdr:rowOff>272276</xdr:rowOff>
    </xdr:to>
    <xdr:cxnSp macro="">
      <xdr:nvCxnSpPr>
        <xdr:cNvPr id="116" name="直線コネクタ 115"/>
        <xdr:cNvCxnSpPr/>
      </xdr:nvCxnSpPr>
      <xdr:spPr bwMode="auto">
        <a:xfrm>
          <a:off x="3606800" y="6381123"/>
          <a:ext cx="698500" cy="15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113673</xdr:rowOff>
    </xdr:from>
    <xdr:to>
      <xdr:col>3</xdr:col>
      <xdr:colOff>206375</xdr:colOff>
      <xdr:row>34</xdr:row>
      <xdr:rowOff>115479</xdr:rowOff>
    </xdr:to>
    <xdr:cxnSp macro="">
      <xdr:nvCxnSpPr>
        <xdr:cNvPr id="119" name="直線コネクタ 118"/>
        <xdr:cNvCxnSpPr/>
      </xdr:nvCxnSpPr>
      <xdr:spPr bwMode="auto">
        <a:xfrm flipV="1">
          <a:off x="2908300" y="6381123"/>
          <a:ext cx="698500" cy="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295267</xdr:rowOff>
    </xdr:from>
    <xdr:to>
      <xdr:col>5</xdr:col>
      <xdr:colOff>34925</xdr:colOff>
      <xdr:row>35</xdr:row>
      <xdr:rowOff>53967</xdr:rowOff>
    </xdr:to>
    <xdr:sp macro="" textlink="">
      <xdr:nvSpPr>
        <xdr:cNvPr id="129" name="円/楕円 128"/>
        <xdr:cNvSpPr/>
      </xdr:nvSpPr>
      <xdr:spPr bwMode="auto">
        <a:xfrm>
          <a:off x="5600700" y="656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140344</xdr:rowOff>
    </xdr:from>
    <xdr:ext cx="762000" cy="259045"/>
    <xdr:sp macro="" textlink="">
      <xdr:nvSpPr>
        <xdr:cNvPr id="130" name="人口1人当たり決算額の推移該当値テキスト445"/>
        <xdr:cNvSpPr txBox="1"/>
      </xdr:nvSpPr>
      <xdr:spPr>
        <a:xfrm>
          <a:off x="5740400" y="640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37,917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284226</xdr:rowOff>
    </xdr:from>
    <xdr:to>
      <xdr:col>4</xdr:col>
      <xdr:colOff>520700</xdr:colOff>
      <xdr:row>35</xdr:row>
      <xdr:rowOff>42926</xdr:rowOff>
    </xdr:to>
    <xdr:sp macro="" textlink="">
      <xdr:nvSpPr>
        <xdr:cNvPr id="131" name="円/楕円 130"/>
        <xdr:cNvSpPr/>
      </xdr:nvSpPr>
      <xdr:spPr bwMode="auto">
        <a:xfrm>
          <a:off x="4953000" y="655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53103</xdr:rowOff>
    </xdr:from>
    <xdr:ext cx="736600" cy="259045"/>
    <xdr:sp macro="" textlink="">
      <xdr:nvSpPr>
        <xdr:cNvPr id="132" name="テキスト ボックス 131"/>
        <xdr:cNvSpPr txBox="1"/>
      </xdr:nvSpPr>
      <xdr:spPr>
        <a:xfrm>
          <a:off x="4622800" y="632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221475</xdr:rowOff>
    </xdr:from>
    <xdr:to>
      <xdr:col>3</xdr:col>
      <xdr:colOff>955675</xdr:colOff>
      <xdr:row>34</xdr:row>
      <xdr:rowOff>323075</xdr:rowOff>
    </xdr:to>
    <xdr:sp macro="" textlink="">
      <xdr:nvSpPr>
        <xdr:cNvPr id="133" name="円/楕円 132"/>
        <xdr:cNvSpPr/>
      </xdr:nvSpPr>
      <xdr:spPr bwMode="auto">
        <a:xfrm>
          <a:off x="4254500" y="6488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333252</xdr:rowOff>
    </xdr:from>
    <xdr:ext cx="762000" cy="259045"/>
    <xdr:sp macro="" textlink="">
      <xdr:nvSpPr>
        <xdr:cNvPr id="134" name="テキスト ボックス 133"/>
        <xdr:cNvSpPr txBox="1"/>
      </xdr:nvSpPr>
      <xdr:spPr>
        <a:xfrm>
          <a:off x="3924300" y="625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41,145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62873</xdr:rowOff>
    </xdr:from>
    <xdr:to>
      <xdr:col>3</xdr:col>
      <xdr:colOff>257175</xdr:colOff>
      <xdr:row>34</xdr:row>
      <xdr:rowOff>164473</xdr:rowOff>
    </xdr:to>
    <xdr:sp macro="" textlink="">
      <xdr:nvSpPr>
        <xdr:cNvPr id="135" name="円/楕円 134"/>
        <xdr:cNvSpPr/>
      </xdr:nvSpPr>
      <xdr:spPr bwMode="auto">
        <a:xfrm>
          <a:off x="3556000" y="6330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174650</xdr:rowOff>
    </xdr:from>
    <xdr:ext cx="762000" cy="259045"/>
    <xdr:sp macro="" textlink="">
      <xdr:nvSpPr>
        <xdr:cNvPr id="136" name="テキスト ボックス 135"/>
        <xdr:cNvSpPr txBox="1"/>
      </xdr:nvSpPr>
      <xdr:spPr>
        <a:xfrm>
          <a:off x="3225800" y="609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48,083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64679</xdr:rowOff>
    </xdr:from>
    <xdr:to>
      <xdr:col>2</xdr:col>
      <xdr:colOff>692150</xdr:colOff>
      <xdr:row>34</xdr:row>
      <xdr:rowOff>166279</xdr:rowOff>
    </xdr:to>
    <xdr:sp macro="" textlink="">
      <xdr:nvSpPr>
        <xdr:cNvPr id="137" name="円/楕円 136"/>
        <xdr:cNvSpPr/>
      </xdr:nvSpPr>
      <xdr:spPr bwMode="auto">
        <a:xfrm>
          <a:off x="2857500" y="633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176456</xdr:rowOff>
    </xdr:from>
    <xdr:ext cx="762000" cy="259045"/>
    <xdr:sp macro="" textlink="">
      <xdr:nvSpPr>
        <xdr:cNvPr id="138" name="テキスト ボックス 137"/>
        <xdr:cNvSpPr txBox="1"/>
      </xdr:nvSpPr>
      <xdr:spPr>
        <a:xfrm>
          <a:off x="2527300" y="610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7,592
7,527
79.54
6,092,951
5,879,835
179,497
3,004,479
5,946,309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74614</xdr:rowOff>
    </xdr:from>
    <xdr:to>
      <xdr:col>6</xdr:col>
      <xdr:colOff>511175</xdr:colOff>
      <xdr:row>36</xdr:row>
      <xdr:rowOff>114445</xdr:rowOff>
    </xdr:to>
    <xdr:cxnSp macro="">
      <xdr:nvCxnSpPr>
        <xdr:cNvPr id="63" name="直線コネクタ 62"/>
        <xdr:cNvCxnSpPr/>
      </xdr:nvCxnSpPr>
      <xdr:spPr>
        <a:xfrm flipV="1">
          <a:off x="3797300" y="6246814"/>
          <a:ext cx="838200" cy="3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114445</xdr:rowOff>
    </xdr:from>
    <xdr:to>
      <xdr:col>5</xdr:col>
      <xdr:colOff>358775</xdr:colOff>
      <xdr:row>36</xdr:row>
      <xdr:rowOff>144435</xdr:rowOff>
    </xdr:to>
    <xdr:cxnSp macro="">
      <xdr:nvCxnSpPr>
        <xdr:cNvPr id="66" name="直線コネクタ 65"/>
        <xdr:cNvCxnSpPr/>
      </xdr:nvCxnSpPr>
      <xdr:spPr>
        <a:xfrm flipV="1">
          <a:off x="2908300" y="6286645"/>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138448</xdr:rowOff>
    </xdr:from>
    <xdr:to>
      <xdr:col>4</xdr:col>
      <xdr:colOff>155575</xdr:colOff>
      <xdr:row>36</xdr:row>
      <xdr:rowOff>144435</xdr:rowOff>
    </xdr:to>
    <xdr:cxnSp macro="">
      <xdr:nvCxnSpPr>
        <xdr:cNvPr id="69" name="直線コネクタ 68"/>
        <xdr:cNvCxnSpPr/>
      </xdr:nvCxnSpPr>
      <xdr:spPr>
        <a:xfrm>
          <a:off x="2019300" y="6310648"/>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74712</xdr:rowOff>
    </xdr:from>
    <xdr:to>
      <xdr:col>2</xdr:col>
      <xdr:colOff>638175</xdr:colOff>
      <xdr:row>36</xdr:row>
      <xdr:rowOff>138448</xdr:rowOff>
    </xdr:to>
    <xdr:cxnSp macro="">
      <xdr:nvCxnSpPr>
        <xdr:cNvPr id="72" name="直線コネクタ 71"/>
        <xdr:cNvCxnSpPr/>
      </xdr:nvCxnSpPr>
      <xdr:spPr>
        <a:xfrm>
          <a:off x="1130300" y="6246912"/>
          <a:ext cx="889000" cy="6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123748</xdr:rowOff>
    </xdr:from>
    <xdr:ext cx="599010" cy="259045"/>
    <xdr:sp macro="" textlink="">
      <xdr:nvSpPr>
        <xdr:cNvPr id="76" name="テキスト ボックス 75"/>
        <xdr:cNvSpPr txBox="1"/>
      </xdr:nvSpPr>
      <xdr:spPr>
        <a:xfrm>
          <a:off x="830794" y="629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23814</xdr:rowOff>
    </xdr:from>
    <xdr:to>
      <xdr:col>6</xdr:col>
      <xdr:colOff>561975</xdr:colOff>
      <xdr:row>36</xdr:row>
      <xdr:rowOff>125414</xdr:rowOff>
    </xdr:to>
    <xdr:sp macro="" textlink="">
      <xdr:nvSpPr>
        <xdr:cNvPr id="82" name="円/楕円 81"/>
        <xdr:cNvSpPr/>
      </xdr:nvSpPr>
      <xdr:spPr>
        <a:xfrm>
          <a:off x="4584700" y="619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46691</xdr:rowOff>
    </xdr:from>
    <xdr:ext cx="599010" cy="259045"/>
    <xdr:sp macro="" textlink="">
      <xdr:nvSpPr>
        <xdr:cNvPr id="83" name="人件費該当値テキスト"/>
        <xdr:cNvSpPr txBox="1"/>
      </xdr:nvSpPr>
      <xdr:spPr>
        <a:xfrm>
          <a:off x="4686300" y="604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63645</xdr:rowOff>
    </xdr:from>
    <xdr:to>
      <xdr:col>5</xdr:col>
      <xdr:colOff>409575</xdr:colOff>
      <xdr:row>36</xdr:row>
      <xdr:rowOff>165245</xdr:rowOff>
    </xdr:to>
    <xdr:sp macro="" textlink="">
      <xdr:nvSpPr>
        <xdr:cNvPr id="84" name="円/楕円 83"/>
        <xdr:cNvSpPr/>
      </xdr:nvSpPr>
      <xdr:spPr>
        <a:xfrm>
          <a:off x="3746500" y="62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156372</xdr:rowOff>
    </xdr:from>
    <xdr:ext cx="599010" cy="259045"/>
    <xdr:sp macro="" textlink="">
      <xdr:nvSpPr>
        <xdr:cNvPr id="85" name="テキスト ボックス 84"/>
        <xdr:cNvSpPr txBox="1"/>
      </xdr:nvSpPr>
      <xdr:spPr>
        <a:xfrm>
          <a:off x="3497794" y="63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93635</xdr:rowOff>
    </xdr:from>
    <xdr:to>
      <xdr:col>4</xdr:col>
      <xdr:colOff>206375</xdr:colOff>
      <xdr:row>37</xdr:row>
      <xdr:rowOff>23785</xdr:rowOff>
    </xdr:to>
    <xdr:sp macro="" textlink="">
      <xdr:nvSpPr>
        <xdr:cNvPr id="86" name="円/楕円 85"/>
        <xdr:cNvSpPr/>
      </xdr:nvSpPr>
      <xdr:spPr>
        <a:xfrm>
          <a:off x="2857500" y="62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14912</xdr:rowOff>
    </xdr:from>
    <xdr:ext cx="599010" cy="259045"/>
    <xdr:sp macro="" textlink="">
      <xdr:nvSpPr>
        <xdr:cNvPr id="87" name="テキスト ボックス 86"/>
        <xdr:cNvSpPr txBox="1"/>
      </xdr:nvSpPr>
      <xdr:spPr>
        <a:xfrm>
          <a:off x="2608794" y="635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87648</xdr:rowOff>
    </xdr:from>
    <xdr:to>
      <xdr:col>3</xdr:col>
      <xdr:colOff>3175</xdr:colOff>
      <xdr:row>37</xdr:row>
      <xdr:rowOff>17798</xdr:rowOff>
    </xdr:to>
    <xdr:sp macro="" textlink="">
      <xdr:nvSpPr>
        <xdr:cNvPr id="88" name="円/楕円 87"/>
        <xdr:cNvSpPr/>
      </xdr:nvSpPr>
      <xdr:spPr>
        <a:xfrm>
          <a:off x="1968500" y="62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8925</xdr:rowOff>
    </xdr:from>
    <xdr:ext cx="599010" cy="259045"/>
    <xdr:sp macro="" textlink="">
      <xdr:nvSpPr>
        <xdr:cNvPr id="89" name="テキスト ボックス 88"/>
        <xdr:cNvSpPr txBox="1"/>
      </xdr:nvSpPr>
      <xdr:spPr>
        <a:xfrm>
          <a:off x="1719794" y="63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23912</xdr:rowOff>
    </xdr:from>
    <xdr:to>
      <xdr:col>1</xdr:col>
      <xdr:colOff>485775</xdr:colOff>
      <xdr:row>36</xdr:row>
      <xdr:rowOff>125512</xdr:rowOff>
    </xdr:to>
    <xdr:sp macro="" textlink="">
      <xdr:nvSpPr>
        <xdr:cNvPr id="90" name="円/楕円 89"/>
        <xdr:cNvSpPr/>
      </xdr:nvSpPr>
      <xdr:spPr>
        <a:xfrm>
          <a:off x="1079500" y="61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142039</xdr:rowOff>
    </xdr:from>
    <xdr:ext cx="599010" cy="259045"/>
    <xdr:sp macro="" textlink="">
      <xdr:nvSpPr>
        <xdr:cNvPr id="91" name="テキスト ボックス 90"/>
        <xdr:cNvSpPr txBox="1"/>
      </xdr:nvSpPr>
      <xdr:spPr>
        <a:xfrm>
          <a:off x="830794" y="597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153332</xdr:rowOff>
    </xdr:from>
    <xdr:to>
      <xdr:col>6</xdr:col>
      <xdr:colOff>511175</xdr:colOff>
      <xdr:row>57</xdr:row>
      <xdr:rowOff>158857</xdr:rowOff>
    </xdr:to>
    <xdr:cxnSp macro="">
      <xdr:nvCxnSpPr>
        <xdr:cNvPr id="118" name="直線コネクタ 117"/>
        <xdr:cNvCxnSpPr/>
      </xdr:nvCxnSpPr>
      <xdr:spPr>
        <a:xfrm flipV="1">
          <a:off x="3797300" y="9925982"/>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154859</xdr:rowOff>
    </xdr:from>
    <xdr:to>
      <xdr:col>5</xdr:col>
      <xdr:colOff>358775</xdr:colOff>
      <xdr:row>57</xdr:row>
      <xdr:rowOff>158857</xdr:rowOff>
    </xdr:to>
    <xdr:cxnSp macro="">
      <xdr:nvCxnSpPr>
        <xdr:cNvPr id="121" name="直線コネクタ 120"/>
        <xdr:cNvCxnSpPr/>
      </xdr:nvCxnSpPr>
      <xdr:spPr>
        <a:xfrm>
          <a:off x="2908300" y="9927509"/>
          <a:ext cx="889000" cy="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154859</xdr:rowOff>
    </xdr:from>
    <xdr:to>
      <xdr:col>4</xdr:col>
      <xdr:colOff>155575</xdr:colOff>
      <xdr:row>57</xdr:row>
      <xdr:rowOff>157800</xdr:rowOff>
    </xdr:to>
    <xdr:cxnSp macro="">
      <xdr:nvCxnSpPr>
        <xdr:cNvPr id="124" name="直線コネクタ 123"/>
        <xdr:cNvCxnSpPr/>
      </xdr:nvCxnSpPr>
      <xdr:spPr>
        <a:xfrm flipV="1">
          <a:off x="2019300" y="9927509"/>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157800</xdr:rowOff>
    </xdr:from>
    <xdr:to>
      <xdr:col>2</xdr:col>
      <xdr:colOff>638175</xdr:colOff>
      <xdr:row>58</xdr:row>
      <xdr:rowOff>4988</xdr:rowOff>
    </xdr:to>
    <xdr:cxnSp macro="">
      <xdr:nvCxnSpPr>
        <xdr:cNvPr id="127" name="直線コネクタ 126"/>
        <xdr:cNvCxnSpPr/>
      </xdr:nvCxnSpPr>
      <xdr:spPr>
        <a:xfrm flipV="1">
          <a:off x="1130300" y="9930450"/>
          <a:ext cx="88900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102532</xdr:rowOff>
    </xdr:from>
    <xdr:to>
      <xdr:col>6</xdr:col>
      <xdr:colOff>561975</xdr:colOff>
      <xdr:row>58</xdr:row>
      <xdr:rowOff>32682</xdr:rowOff>
    </xdr:to>
    <xdr:sp macro="" textlink="">
      <xdr:nvSpPr>
        <xdr:cNvPr id="137" name="円/楕円 136"/>
        <xdr:cNvSpPr/>
      </xdr:nvSpPr>
      <xdr:spPr>
        <a:xfrm>
          <a:off x="4584700" y="98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17459</xdr:rowOff>
    </xdr:from>
    <xdr:ext cx="534377" cy="259045"/>
    <xdr:sp macro="" textlink="">
      <xdr:nvSpPr>
        <xdr:cNvPr id="138" name="物件費該当値テキスト"/>
        <xdr:cNvSpPr txBox="1"/>
      </xdr:nvSpPr>
      <xdr:spPr>
        <a:xfrm>
          <a:off x="4686300" y="979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108057</xdr:rowOff>
    </xdr:from>
    <xdr:to>
      <xdr:col>5</xdr:col>
      <xdr:colOff>409575</xdr:colOff>
      <xdr:row>58</xdr:row>
      <xdr:rowOff>38207</xdr:rowOff>
    </xdr:to>
    <xdr:sp macro="" textlink="">
      <xdr:nvSpPr>
        <xdr:cNvPr id="139" name="円/楕円 138"/>
        <xdr:cNvSpPr/>
      </xdr:nvSpPr>
      <xdr:spPr>
        <a:xfrm>
          <a:off x="3746500" y="98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29334</xdr:rowOff>
    </xdr:from>
    <xdr:ext cx="534377" cy="259045"/>
    <xdr:sp macro="" textlink="">
      <xdr:nvSpPr>
        <xdr:cNvPr id="140" name="テキスト ボックス 139"/>
        <xdr:cNvSpPr txBox="1"/>
      </xdr:nvSpPr>
      <xdr:spPr>
        <a:xfrm>
          <a:off x="3530111" y="99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104059</xdr:rowOff>
    </xdr:from>
    <xdr:to>
      <xdr:col>4</xdr:col>
      <xdr:colOff>206375</xdr:colOff>
      <xdr:row>58</xdr:row>
      <xdr:rowOff>34209</xdr:rowOff>
    </xdr:to>
    <xdr:sp macro="" textlink="">
      <xdr:nvSpPr>
        <xdr:cNvPr id="141" name="円/楕円 140"/>
        <xdr:cNvSpPr/>
      </xdr:nvSpPr>
      <xdr:spPr>
        <a:xfrm>
          <a:off x="2857500" y="98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25336</xdr:rowOff>
    </xdr:from>
    <xdr:ext cx="534377" cy="259045"/>
    <xdr:sp macro="" textlink="">
      <xdr:nvSpPr>
        <xdr:cNvPr id="142" name="テキスト ボックス 141"/>
        <xdr:cNvSpPr txBox="1"/>
      </xdr:nvSpPr>
      <xdr:spPr>
        <a:xfrm>
          <a:off x="2641111" y="99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107000</xdr:rowOff>
    </xdr:from>
    <xdr:to>
      <xdr:col>3</xdr:col>
      <xdr:colOff>3175</xdr:colOff>
      <xdr:row>58</xdr:row>
      <xdr:rowOff>37150</xdr:rowOff>
    </xdr:to>
    <xdr:sp macro="" textlink="">
      <xdr:nvSpPr>
        <xdr:cNvPr id="143" name="円/楕円 142"/>
        <xdr:cNvSpPr/>
      </xdr:nvSpPr>
      <xdr:spPr>
        <a:xfrm>
          <a:off x="1968500" y="98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28277</xdr:rowOff>
    </xdr:from>
    <xdr:ext cx="534377" cy="259045"/>
    <xdr:sp macro="" textlink="">
      <xdr:nvSpPr>
        <xdr:cNvPr id="144" name="テキスト ボックス 143"/>
        <xdr:cNvSpPr txBox="1"/>
      </xdr:nvSpPr>
      <xdr:spPr>
        <a:xfrm>
          <a:off x="1752111" y="99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125638</xdr:rowOff>
    </xdr:from>
    <xdr:to>
      <xdr:col>1</xdr:col>
      <xdr:colOff>485775</xdr:colOff>
      <xdr:row>58</xdr:row>
      <xdr:rowOff>55788</xdr:rowOff>
    </xdr:to>
    <xdr:sp macro="" textlink="">
      <xdr:nvSpPr>
        <xdr:cNvPr id="145" name="円/楕円 144"/>
        <xdr:cNvSpPr/>
      </xdr:nvSpPr>
      <xdr:spPr>
        <a:xfrm>
          <a:off x="1079500" y="989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46915</xdr:rowOff>
    </xdr:from>
    <xdr:ext cx="534377" cy="259045"/>
    <xdr:sp macro="" textlink="">
      <xdr:nvSpPr>
        <xdr:cNvPr id="146" name="テキスト ボックス 145"/>
        <xdr:cNvSpPr txBox="1"/>
      </xdr:nvSpPr>
      <xdr:spPr>
        <a:xfrm>
          <a:off x="863111" y="999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145072</xdr:rowOff>
    </xdr:from>
    <xdr:to>
      <xdr:col>6</xdr:col>
      <xdr:colOff>511175</xdr:colOff>
      <xdr:row>76</xdr:row>
      <xdr:rowOff>25881</xdr:rowOff>
    </xdr:to>
    <xdr:cxnSp macro="">
      <xdr:nvCxnSpPr>
        <xdr:cNvPr id="173" name="直線コネクタ 172"/>
        <xdr:cNvCxnSpPr/>
      </xdr:nvCxnSpPr>
      <xdr:spPr>
        <a:xfrm>
          <a:off x="3797300" y="12832372"/>
          <a:ext cx="838200" cy="2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145072</xdr:rowOff>
    </xdr:from>
    <xdr:to>
      <xdr:col>5</xdr:col>
      <xdr:colOff>358775</xdr:colOff>
      <xdr:row>75</xdr:row>
      <xdr:rowOff>55895</xdr:rowOff>
    </xdr:to>
    <xdr:cxnSp macro="">
      <xdr:nvCxnSpPr>
        <xdr:cNvPr id="176" name="直線コネクタ 175"/>
        <xdr:cNvCxnSpPr/>
      </xdr:nvCxnSpPr>
      <xdr:spPr>
        <a:xfrm flipV="1">
          <a:off x="2908300" y="12832372"/>
          <a:ext cx="889000" cy="8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67921</xdr:rowOff>
    </xdr:from>
    <xdr:ext cx="534377" cy="259045"/>
    <xdr:sp macro="" textlink="">
      <xdr:nvSpPr>
        <xdr:cNvPr id="178" name="テキスト ボックス 177"/>
        <xdr:cNvSpPr txBox="1"/>
      </xdr:nvSpPr>
      <xdr:spPr>
        <a:xfrm>
          <a:off x="3530111" y="1326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48168</xdr:rowOff>
    </xdr:from>
    <xdr:to>
      <xdr:col>4</xdr:col>
      <xdr:colOff>155575</xdr:colOff>
      <xdr:row>75</xdr:row>
      <xdr:rowOff>55895</xdr:rowOff>
    </xdr:to>
    <xdr:cxnSp macro="">
      <xdr:nvCxnSpPr>
        <xdr:cNvPr id="179" name="直線コネクタ 178"/>
        <xdr:cNvCxnSpPr/>
      </xdr:nvCxnSpPr>
      <xdr:spPr>
        <a:xfrm>
          <a:off x="2019300" y="12735468"/>
          <a:ext cx="889000" cy="17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91467</xdr:rowOff>
    </xdr:from>
    <xdr:ext cx="534377" cy="259045"/>
    <xdr:sp macro="" textlink="">
      <xdr:nvSpPr>
        <xdr:cNvPr id="181" name="テキスト ボックス 180"/>
        <xdr:cNvSpPr txBox="1"/>
      </xdr:nvSpPr>
      <xdr:spPr>
        <a:xfrm>
          <a:off x="2641111" y="1329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48168</xdr:rowOff>
    </xdr:from>
    <xdr:to>
      <xdr:col>2</xdr:col>
      <xdr:colOff>638175</xdr:colOff>
      <xdr:row>75</xdr:row>
      <xdr:rowOff>31572</xdr:rowOff>
    </xdr:to>
    <xdr:cxnSp macro="">
      <xdr:nvCxnSpPr>
        <xdr:cNvPr id="182" name="直線コネクタ 181"/>
        <xdr:cNvCxnSpPr/>
      </xdr:nvCxnSpPr>
      <xdr:spPr>
        <a:xfrm flipV="1">
          <a:off x="1130300" y="12735468"/>
          <a:ext cx="889000" cy="15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100154</xdr:rowOff>
    </xdr:from>
    <xdr:ext cx="534377" cy="259045"/>
    <xdr:sp macro="" textlink="">
      <xdr:nvSpPr>
        <xdr:cNvPr id="184" name="テキスト ボックス 183"/>
        <xdr:cNvSpPr txBox="1"/>
      </xdr:nvSpPr>
      <xdr:spPr>
        <a:xfrm>
          <a:off x="1752111" y="1330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117299</xdr:rowOff>
    </xdr:from>
    <xdr:ext cx="534377" cy="259045"/>
    <xdr:sp macro="" textlink="">
      <xdr:nvSpPr>
        <xdr:cNvPr id="186" name="テキスト ボックス 185"/>
        <xdr:cNvSpPr txBox="1"/>
      </xdr:nvSpPr>
      <xdr:spPr>
        <a:xfrm>
          <a:off x="863111" y="133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146531</xdr:rowOff>
    </xdr:from>
    <xdr:to>
      <xdr:col>6</xdr:col>
      <xdr:colOff>561975</xdr:colOff>
      <xdr:row>76</xdr:row>
      <xdr:rowOff>76681</xdr:rowOff>
    </xdr:to>
    <xdr:sp macro="" textlink="">
      <xdr:nvSpPr>
        <xdr:cNvPr id="192" name="円/楕円 191"/>
        <xdr:cNvSpPr/>
      </xdr:nvSpPr>
      <xdr:spPr>
        <a:xfrm>
          <a:off x="4584700" y="130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169407</xdr:rowOff>
    </xdr:from>
    <xdr:ext cx="534377" cy="259045"/>
    <xdr:sp macro="" textlink="">
      <xdr:nvSpPr>
        <xdr:cNvPr id="193" name="維持補修費該当値テキスト"/>
        <xdr:cNvSpPr txBox="1"/>
      </xdr:nvSpPr>
      <xdr:spPr>
        <a:xfrm>
          <a:off x="4686300" y="1285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94272</xdr:rowOff>
    </xdr:from>
    <xdr:to>
      <xdr:col>5</xdr:col>
      <xdr:colOff>409575</xdr:colOff>
      <xdr:row>75</xdr:row>
      <xdr:rowOff>24422</xdr:rowOff>
    </xdr:to>
    <xdr:sp macro="" textlink="">
      <xdr:nvSpPr>
        <xdr:cNvPr id="194" name="円/楕円 193"/>
        <xdr:cNvSpPr/>
      </xdr:nvSpPr>
      <xdr:spPr>
        <a:xfrm>
          <a:off x="3746500" y="127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40949</xdr:rowOff>
    </xdr:from>
    <xdr:ext cx="534377" cy="259045"/>
    <xdr:sp macro="" textlink="">
      <xdr:nvSpPr>
        <xdr:cNvPr id="195" name="テキスト ボックス 194"/>
        <xdr:cNvSpPr txBox="1"/>
      </xdr:nvSpPr>
      <xdr:spPr>
        <a:xfrm>
          <a:off x="3530111" y="125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5095</xdr:rowOff>
    </xdr:from>
    <xdr:to>
      <xdr:col>4</xdr:col>
      <xdr:colOff>206375</xdr:colOff>
      <xdr:row>75</xdr:row>
      <xdr:rowOff>106695</xdr:rowOff>
    </xdr:to>
    <xdr:sp macro="" textlink="">
      <xdr:nvSpPr>
        <xdr:cNvPr id="196" name="円/楕円 195"/>
        <xdr:cNvSpPr/>
      </xdr:nvSpPr>
      <xdr:spPr>
        <a:xfrm>
          <a:off x="2857500" y="128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123222</xdr:rowOff>
    </xdr:from>
    <xdr:ext cx="534377" cy="259045"/>
    <xdr:sp macro="" textlink="">
      <xdr:nvSpPr>
        <xdr:cNvPr id="197" name="テキスト ボックス 196"/>
        <xdr:cNvSpPr txBox="1"/>
      </xdr:nvSpPr>
      <xdr:spPr>
        <a:xfrm>
          <a:off x="2641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26,166</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168818</xdr:rowOff>
    </xdr:from>
    <xdr:to>
      <xdr:col>3</xdr:col>
      <xdr:colOff>3175</xdr:colOff>
      <xdr:row>74</xdr:row>
      <xdr:rowOff>98968</xdr:rowOff>
    </xdr:to>
    <xdr:sp macro="" textlink="">
      <xdr:nvSpPr>
        <xdr:cNvPr id="198" name="円/楕円 197"/>
        <xdr:cNvSpPr/>
      </xdr:nvSpPr>
      <xdr:spPr>
        <a:xfrm>
          <a:off x="1968500" y="126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115495</xdr:rowOff>
    </xdr:from>
    <xdr:ext cx="534377" cy="259045"/>
    <xdr:sp macro="" textlink="">
      <xdr:nvSpPr>
        <xdr:cNvPr id="199" name="テキスト ボックス 198"/>
        <xdr:cNvSpPr txBox="1"/>
      </xdr:nvSpPr>
      <xdr:spPr>
        <a:xfrm>
          <a:off x="1752111" y="1245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152222</xdr:rowOff>
    </xdr:from>
    <xdr:to>
      <xdr:col>1</xdr:col>
      <xdr:colOff>485775</xdr:colOff>
      <xdr:row>75</xdr:row>
      <xdr:rowOff>82372</xdr:rowOff>
    </xdr:to>
    <xdr:sp macro="" textlink="">
      <xdr:nvSpPr>
        <xdr:cNvPr id="200" name="円/楕円 199"/>
        <xdr:cNvSpPr/>
      </xdr:nvSpPr>
      <xdr:spPr>
        <a:xfrm>
          <a:off x="1079500" y="128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98899</xdr:rowOff>
    </xdr:from>
    <xdr:ext cx="534377" cy="259045"/>
    <xdr:sp macro="" textlink="">
      <xdr:nvSpPr>
        <xdr:cNvPr id="201" name="テキスト ボックス 200"/>
        <xdr:cNvSpPr txBox="1"/>
      </xdr:nvSpPr>
      <xdr:spPr>
        <a:xfrm>
          <a:off x="863111" y="126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72,182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57880</xdr:rowOff>
    </xdr:from>
    <xdr:to>
      <xdr:col>6</xdr:col>
      <xdr:colOff>511175</xdr:colOff>
      <xdr:row>94</xdr:row>
      <xdr:rowOff>93618</xdr:rowOff>
    </xdr:to>
    <xdr:cxnSp macro="">
      <xdr:nvCxnSpPr>
        <xdr:cNvPr id="231" name="直線コネクタ 230"/>
        <xdr:cNvCxnSpPr/>
      </xdr:nvCxnSpPr>
      <xdr:spPr>
        <a:xfrm flipV="1">
          <a:off x="3797300" y="16174180"/>
          <a:ext cx="8382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93618</xdr:rowOff>
    </xdr:from>
    <xdr:to>
      <xdr:col>5</xdr:col>
      <xdr:colOff>358775</xdr:colOff>
      <xdr:row>95</xdr:row>
      <xdr:rowOff>22104</xdr:rowOff>
    </xdr:to>
    <xdr:cxnSp macro="">
      <xdr:nvCxnSpPr>
        <xdr:cNvPr id="234" name="直線コネクタ 233"/>
        <xdr:cNvCxnSpPr/>
      </xdr:nvCxnSpPr>
      <xdr:spPr>
        <a:xfrm flipV="1">
          <a:off x="2908300" y="16209918"/>
          <a:ext cx="889000" cy="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129125</xdr:rowOff>
    </xdr:from>
    <xdr:ext cx="534377" cy="259045"/>
    <xdr:sp macro="" textlink="">
      <xdr:nvSpPr>
        <xdr:cNvPr id="236" name="テキスト ボックス 235"/>
        <xdr:cNvSpPr txBox="1"/>
      </xdr:nvSpPr>
      <xdr:spPr>
        <a:xfrm>
          <a:off x="3530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22104</xdr:rowOff>
    </xdr:from>
    <xdr:to>
      <xdr:col>4</xdr:col>
      <xdr:colOff>155575</xdr:colOff>
      <xdr:row>95</xdr:row>
      <xdr:rowOff>63252</xdr:rowOff>
    </xdr:to>
    <xdr:cxnSp macro="">
      <xdr:nvCxnSpPr>
        <xdr:cNvPr id="237" name="直線コネクタ 236"/>
        <xdr:cNvCxnSpPr/>
      </xdr:nvCxnSpPr>
      <xdr:spPr>
        <a:xfrm flipV="1">
          <a:off x="2019300" y="1630985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48334</xdr:rowOff>
    </xdr:from>
    <xdr:ext cx="534377" cy="259045"/>
    <xdr:sp macro="" textlink="">
      <xdr:nvSpPr>
        <xdr:cNvPr id="239" name="テキスト ボックス 238"/>
        <xdr:cNvSpPr txBox="1"/>
      </xdr:nvSpPr>
      <xdr:spPr>
        <a:xfrm>
          <a:off x="2641111" y="165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63252</xdr:rowOff>
    </xdr:from>
    <xdr:to>
      <xdr:col>2</xdr:col>
      <xdr:colOff>638175</xdr:colOff>
      <xdr:row>95</xdr:row>
      <xdr:rowOff>68338</xdr:rowOff>
    </xdr:to>
    <xdr:cxnSp macro="">
      <xdr:nvCxnSpPr>
        <xdr:cNvPr id="240" name="直線コネクタ 239"/>
        <xdr:cNvCxnSpPr/>
      </xdr:nvCxnSpPr>
      <xdr:spPr>
        <a:xfrm flipV="1">
          <a:off x="1130300" y="16351002"/>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7014</xdr:rowOff>
    </xdr:from>
    <xdr:ext cx="534377" cy="259045"/>
    <xdr:sp macro="" textlink="">
      <xdr:nvSpPr>
        <xdr:cNvPr id="242" name="テキスト ボックス 241"/>
        <xdr:cNvSpPr txBox="1"/>
      </xdr:nvSpPr>
      <xdr:spPr>
        <a:xfrm>
          <a:off x="1752111" y="164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72338</xdr:rowOff>
    </xdr:from>
    <xdr:ext cx="534377" cy="259045"/>
    <xdr:sp macro="" textlink="">
      <xdr:nvSpPr>
        <xdr:cNvPr id="244" name="テキスト ボックス 243"/>
        <xdr:cNvSpPr txBox="1"/>
      </xdr:nvSpPr>
      <xdr:spPr>
        <a:xfrm>
          <a:off x="863111" y="165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7080</xdr:rowOff>
    </xdr:from>
    <xdr:to>
      <xdr:col>6</xdr:col>
      <xdr:colOff>561975</xdr:colOff>
      <xdr:row>94</xdr:row>
      <xdr:rowOff>108680</xdr:rowOff>
    </xdr:to>
    <xdr:sp macro="" textlink="">
      <xdr:nvSpPr>
        <xdr:cNvPr id="250" name="円/楕円 249"/>
        <xdr:cNvSpPr/>
      </xdr:nvSpPr>
      <xdr:spPr>
        <a:xfrm>
          <a:off x="4584700" y="161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29957</xdr:rowOff>
    </xdr:from>
    <xdr:ext cx="534377" cy="259045"/>
    <xdr:sp macro="" textlink="">
      <xdr:nvSpPr>
        <xdr:cNvPr id="251" name="扶助費該当値テキスト"/>
        <xdr:cNvSpPr txBox="1"/>
      </xdr:nvSpPr>
      <xdr:spPr>
        <a:xfrm>
          <a:off x="4686300" y="159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64,295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42818</xdr:rowOff>
    </xdr:from>
    <xdr:to>
      <xdr:col>5</xdr:col>
      <xdr:colOff>409575</xdr:colOff>
      <xdr:row>94</xdr:row>
      <xdr:rowOff>144418</xdr:rowOff>
    </xdr:to>
    <xdr:sp macro="" textlink="">
      <xdr:nvSpPr>
        <xdr:cNvPr id="252" name="円/楕円 251"/>
        <xdr:cNvSpPr/>
      </xdr:nvSpPr>
      <xdr:spPr>
        <a:xfrm>
          <a:off x="3746500" y="161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160945</xdr:rowOff>
    </xdr:from>
    <xdr:ext cx="534377" cy="259045"/>
    <xdr:sp macro="" textlink="">
      <xdr:nvSpPr>
        <xdr:cNvPr id="253" name="テキスト ボックス 252"/>
        <xdr:cNvSpPr txBox="1"/>
      </xdr:nvSpPr>
      <xdr:spPr>
        <a:xfrm>
          <a:off x="3530111" y="159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142754</xdr:rowOff>
    </xdr:from>
    <xdr:to>
      <xdr:col>4</xdr:col>
      <xdr:colOff>206375</xdr:colOff>
      <xdr:row>95</xdr:row>
      <xdr:rowOff>72904</xdr:rowOff>
    </xdr:to>
    <xdr:sp macro="" textlink="">
      <xdr:nvSpPr>
        <xdr:cNvPr id="254" name="円/楕円 253"/>
        <xdr:cNvSpPr/>
      </xdr:nvSpPr>
      <xdr:spPr>
        <a:xfrm>
          <a:off x="2857500" y="162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89431</xdr:rowOff>
    </xdr:from>
    <xdr:ext cx="534377" cy="259045"/>
    <xdr:sp macro="" textlink="">
      <xdr:nvSpPr>
        <xdr:cNvPr id="255" name="テキスト ボックス 254"/>
        <xdr:cNvSpPr txBox="1"/>
      </xdr:nvSpPr>
      <xdr:spPr>
        <a:xfrm>
          <a:off x="2641111" y="160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12452</xdr:rowOff>
    </xdr:from>
    <xdr:to>
      <xdr:col>3</xdr:col>
      <xdr:colOff>3175</xdr:colOff>
      <xdr:row>95</xdr:row>
      <xdr:rowOff>114052</xdr:rowOff>
    </xdr:to>
    <xdr:sp macro="" textlink="">
      <xdr:nvSpPr>
        <xdr:cNvPr id="256" name="円/楕円 255"/>
        <xdr:cNvSpPr/>
      </xdr:nvSpPr>
      <xdr:spPr>
        <a:xfrm>
          <a:off x="1968500" y="163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130579</xdr:rowOff>
    </xdr:from>
    <xdr:ext cx="534377" cy="259045"/>
    <xdr:sp macro="" textlink="">
      <xdr:nvSpPr>
        <xdr:cNvPr id="257" name="テキスト ボックス 256"/>
        <xdr:cNvSpPr txBox="1"/>
      </xdr:nvSpPr>
      <xdr:spPr>
        <a:xfrm>
          <a:off x="1752111" y="160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17538</xdr:rowOff>
    </xdr:from>
    <xdr:to>
      <xdr:col>1</xdr:col>
      <xdr:colOff>485775</xdr:colOff>
      <xdr:row>95</xdr:row>
      <xdr:rowOff>119138</xdr:rowOff>
    </xdr:to>
    <xdr:sp macro="" textlink="">
      <xdr:nvSpPr>
        <xdr:cNvPr id="258" name="円/楕円 257"/>
        <xdr:cNvSpPr/>
      </xdr:nvSpPr>
      <xdr:spPr>
        <a:xfrm>
          <a:off x="1079500" y="163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135665</xdr:rowOff>
    </xdr:from>
    <xdr:ext cx="534377" cy="259045"/>
    <xdr:sp macro="" textlink="">
      <xdr:nvSpPr>
        <xdr:cNvPr id="259" name="テキスト ボックス 258"/>
        <xdr:cNvSpPr txBox="1"/>
      </xdr:nvSpPr>
      <xdr:spPr>
        <a:xfrm>
          <a:off x="863111" y="160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26324</xdr:rowOff>
    </xdr:from>
    <xdr:to>
      <xdr:col>15</xdr:col>
      <xdr:colOff>180975</xdr:colOff>
      <xdr:row>37</xdr:row>
      <xdr:rowOff>2842</xdr:rowOff>
    </xdr:to>
    <xdr:cxnSp macro="">
      <xdr:nvCxnSpPr>
        <xdr:cNvPr id="287" name="直線コネクタ 286"/>
        <xdr:cNvCxnSpPr/>
      </xdr:nvCxnSpPr>
      <xdr:spPr>
        <a:xfrm flipV="1">
          <a:off x="9639300" y="6198524"/>
          <a:ext cx="838200" cy="1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2842</xdr:rowOff>
    </xdr:from>
    <xdr:to>
      <xdr:col>14</xdr:col>
      <xdr:colOff>28575</xdr:colOff>
      <xdr:row>37</xdr:row>
      <xdr:rowOff>43825</xdr:rowOff>
    </xdr:to>
    <xdr:cxnSp macro="">
      <xdr:nvCxnSpPr>
        <xdr:cNvPr id="290" name="直線コネクタ 289"/>
        <xdr:cNvCxnSpPr/>
      </xdr:nvCxnSpPr>
      <xdr:spPr>
        <a:xfrm flipV="1">
          <a:off x="8750300" y="6346492"/>
          <a:ext cx="8890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43825</xdr:rowOff>
    </xdr:from>
    <xdr:to>
      <xdr:col>12</xdr:col>
      <xdr:colOff>511175</xdr:colOff>
      <xdr:row>37</xdr:row>
      <xdr:rowOff>66850</xdr:rowOff>
    </xdr:to>
    <xdr:cxnSp macro="">
      <xdr:nvCxnSpPr>
        <xdr:cNvPr id="293" name="直線コネクタ 292"/>
        <xdr:cNvCxnSpPr/>
      </xdr:nvCxnSpPr>
      <xdr:spPr>
        <a:xfrm flipV="1">
          <a:off x="7861300" y="6387475"/>
          <a:ext cx="88900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22236</xdr:rowOff>
    </xdr:from>
    <xdr:to>
      <xdr:col>11</xdr:col>
      <xdr:colOff>307975</xdr:colOff>
      <xdr:row>37</xdr:row>
      <xdr:rowOff>66850</xdr:rowOff>
    </xdr:to>
    <xdr:cxnSp macro="">
      <xdr:nvCxnSpPr>
        <xdr:cNvPr id="296" name="直線コネクタ 295"/>
        <xdr:cNvCxnSpPr/>
      </xdr:nvCxnSpPr>
      <xdr:spPr>
        <a:xfrm>
          <a:off x="6972300" y="6365886"/>
          <a:ext cx="889000" cy="4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0" name="テキスト ボックス 299"/>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146974</xdr:rowOff>
    </xdr:from>
    <xdr:to>
      <xdr:col>15</xdr:col>
      <xdr:colOff>231775</xdr:colOff>
      <xdr:row>36</xdr:row>
      <xdr:rowOff>77124</xdr:rowOff>
    </xdr:to>
    <xdr:sp macro="" textlink="">
      <xdr:nvSpPr>
        <xdr:cNvPr id="306" name="円/楕円 305"/>
        <xdr:cNvSpPr/>
      </xdr:nvSpPr>
      <xdr:spPr>
        <a:xfrm>
          <a:off x="10426700" y="614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169851</xdr:rowOff>
    </xdr:from>
    <xdr:ext cx="534377" cy="259045"/>
    <xdr:sp macro="" textlink="">
      <xdr:nvSpPr>
        <xdr:cNvPr id="307" name="補助費等該当値テキスト"/>
        <xdr:cNvSpPr txBox="1"/>
      </xdr:nvSpPr>
      <xdr:spPr>
        <a:xfrm>
          <a:off x="10528300" y="59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123492</xdr:rowOff>
    </xdr:from>
    <xdr:to>
      <xdr:col>14</xdr:col>
      <xdr:colOff>79375</xdr:colOff>
      <xdr:row>37</xdr:row>
      <xdr:rowOff>53642</xdr:rowOff>
    </xdr:to>
    <xdr:sp macro="" textlink="">
      <xdr:nvSpPr>
        <xdr:cNvPr id="308" name="円/楕円 307"/>
        <xdr:cNvSpPr/>
      </xdr:nvSpPr>
      <xdr:spPr>
        <a:xfrm>
          <a:off x="9588500" y="62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44769</xdr:rowOff>
    </xdr:from>
    <xdr:ext cx="534377" cy="259045"/>
    <xdr:sp macro="" textlink="">
      <xdr:nvSpPr>
        <xdr:cNvPr id="309" name="テキスト ボックス 308"/>
        <xdr:cNvSpPr txBox="1"/>
      </xdr:nvSpPr>
      <xdr:spPr>
        <a:xfrm>
          <a:off x="9372111" y="63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164475</xdr:rowOff>
    </xdr:from>
    <xdr:to>
      <xdr:col>12</xdr:col>
      <xdr:colOff>561975</xdr:colOff>
      <xdr:row>37</xdr:row>
      <xdr:rowOff>94625</xdr:rowOff>
    </xdr:to>
    <xdr:sp macro="" textlink="">
      <xdr:nvSpPr>
        <xdr:cNvPr id="310" name="円/楕円 309"/>
        <xdr:cNvSpPr/>
      </xdr:nvSpPr>
      <xdr:spPr>
        <a:xfrm>
          <a:off x="8699500" y="63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85752</xdr:rowOff>
    </xdr:from>
    <xdr:ext cx="534377" cy="259045"/>
    <xdr:sp macro="" textlink="">
      <xdr:nvSpPr>
        <xdr:cNvPr id="311" name="テキスト ボックス 310"/>
        <xdr:cNvSpPr txBox="1"/>
      </xdr:nvSpPr>
      <xdr:spPr>
        <a:xfrm>
          <a:off x="8483111" y="642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16050</xdr:rowOff>
    </xdr:from>
    <xdr:to>
      <xdr:col>11</xdr:col>
      <xdr:colOff>358775</xdr:colOff>
      <xdr:row>37</xdr:row>
      <xdr:rowOff>117650</xdr:rowOff>
    </xdr:to>
    <xdr:sp macro="" textlink="">
      <xdr:nvSpPr>
        <xdr:cNvPr id="312" name="円/楕円 311"/>
        <xdr:cNvSpPr/>
      </xdr:nvSpPr>
      <xdr:spPr>
        <a:xfrm>
          <a:off x="7810500" y="635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108777</xdr:rowOff>
    </xdr:from>
    <xdr:ext cx="534377" cy="259045"/>
    <xdr:sp macro="" textlink="">
      <xdr:nvSpPr>
        <xdr:cNvPr id="313" name="テキスト ボックス 312"/>
        <xdr:cNvSpPr txBox="1"/>
      </xdr:nvSpPr>
      <xdr:spPr>
        <a:xfrm>
          <a:off x="7594111" y="64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76,717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142886</xdr:rowOff>
    </xdr:from>
    <xdr:to>
      <xdr:col>10</xdr:col>
      <xdr:colOff>155575</xdr:colOff>
      <xdr:row>37</xdr:row>
      <xdr:rowOff>73036</xdr:rowOff>
    </xdr:to>
    <xdr:sp macro="" textlink="">
      <xdr:nvSpPr>
        <xdr:cNvPr id="314" name="円/楕円 313"/>
        <xdr:cNvSpPr/>
      </xdr:nvSpPr>
      <xdr:spPr>
        <a:xfrm>
          <a:off x="6921500" y="63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89563</xdr:rowOff>
    </xdr:from>
    <xdr:ext cx="534377" cy="259045"/>
    <xdr:sp macro="" textlink="">
      <xdr:nvSpPr>
        <xdr:cNvPr id="315" name="テキスト ボックス 314"/>
        <xdr:cNvSpPr txBox="1"/>
      </xdr:nvSpPr>
      <xdr:spPr>
        <a:xfrm>
          <a:off x="6705111" y="609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27081</xdr:rowOff>
    </xdr:from>
    <xdr:to>
      <xdr:col>15</xdr:col>
      <xdr:colOff>180975</xdr:colOff>
      <xdr:row>59</xdr:row>
      <xdr:rowOff>80745</xdr:rowOff>
    </xdr:to>
    <xdr:cxnSp macro="">
      <xdr:nvCxnSpPr>
        <xdr:cNvPr id="346" name="直線コネクタ 345"/>
        <xdr:cNvCxnSpPr/>
      </xdr:nvCxnSpPr>
      <xdr:spPr>
        <a:xfrm flipV="1">
          <a:off x="9639300" y="10142631"/>
          <a:ext cx="838200" cy="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71284</xdr:rowOff>
    </xdr:from>
    <xdr:to>
      <xdr:col>14</xdr:col>
      <xdr:colOff>28575</xdr:colOff>
      <xdr:row>59</xdr:row>
      <xdr:rowOff>80745</xdr:rowOff>
    </xdr:to>
    <xdr:cxnSp macro="">
      <xdr:nvCxnSpPr>
        <xdr:cNvPr id="349" name="直線コネクタ 348"/>
        <xdr:cNvCxnSpPr/>
      </xdr:nvCxnSpPr>
      <xdr:spPr>
        <a:xfrm>
          <a:off x="8750300" y="10186834"/>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71284</xdr:rowOff>
    </xdr:from>
    <xdr:to>
      <xdr:col>12</xdr:col>
      <xdr:colOff>511175</xdr:colOff>
      <xdr:row>59</xdr:row>
      <xdr:rowOff>72954</xdr:rowOff>
    </xdr:to>
    <xdr:cxnSp macro="">
      <xdr:nvCxnSpPr>
        <xdr:cNvPr id="352" name="直線コネクタ 351"/>
        <xdr:cNvCxnSpPr/>
      </xdr:nvCxnSpPr>
      <xdr:spPr>
        <a:xfrm flipV="1">
          <a:off x="7861300" y="10186834"/>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72617</xdr:rowOff>
    </xdr:from>
    <xdr:to>
      <xdr:col>11</xdr:col>
      <xdr:colOff>307975</xdr:colOff>
      <xdr:row>59</xdr:row>
      <xdr:rowOff>72954</xdr:rowOff>
    </xdr:to>
    <xdr:cxnSp macro="">
      <xdr:nvCxnSpPr>
        <xdr:cNvPr id="355" name="直線コネクタ 354"/>
        <xdr:cNvCxnSpPr/>
      </xdr:nvCxnSpPr>
      <xdr:spPr>
        <a:xfrm>
          <a:off x="6972300" y="10188167"/>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147731</xdr:rowOff>
    </xdr:from>
    <xdr:to>
      <xdr:col>15</xdr:col>
      <xdr:colOff>231775</xdr:colOff>
      <xdr:row>59</xdr:row>
      <xdr:rowOff>77881</xdr:rowOff>
    </xdr:to>
    <xdr:sp macro="" textlink="">
      <xdr:nvSpPr>
        <xdr:cNvPr id="365" name="円/楕円 364"/>
        <xdr:cNvSpPr/>
      </xdr:nvSpPr>
      <xdr:spPr>
        <a:xfrm>
          <a:off x="10426700" y="100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107108</xdr:rowOff>
    </xdr:from>
    <xdr:ext cx="599010" cy="259045"/>
    <xdr:sp macro="" textlink="">
      <xdr:nvSpPr>
        <xdr:cNvPr id="366" name="普通建設事業費該当値テキスト"/>
        <xdr:cNvSpPr txBox="1"/>
      </xdr:nvSpPr>
      <xdr:spPr>
        <a:xfrm>
          <a:off x="10528300" y="987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219,851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29945</xdr:rowOff>
    </xdr:from>
    <xdr:to>
      <xdr:col>14</xdr:col>
      <xdr:colOff>79375</xdr:colOff>
      <xdr:row>59</xdr:row>
      <xdr:rowOff>131545</xdr:rowOff>
    </xdr:to>
    <xdr:sp macro="" textlink="">
      <xdr:nvSpPr>
        <xdr:cNvPr id="367" name="円/楕円 366"/>
        <xdr:cNvSpPr/>
      </xdr:nvSpPr>
      <xdr:spPr>
        <a:xfrm>
          <a:off x="9588500" y="1014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122672</xdr:rowOff>
    </xdr:from>
    <xdr:ext cx="534377" cy="259045"/>
    <xdr:sp macro="" textlink="">
      <xdr:nvSpPr>
        <xdr:cNvPr id="368" name="テキスト ボックス 367"/>
        <xdr:cNvSpPr txBox="1"/>
      </xdr:nvSpPr>
      <xdr:spPr>
        <a:xfrm>
          <a:off x="9372111" y="1023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20484</xdr:rowOff>
    </xdr:from>
    <xdr:to>
      <xdr:col>12</xdr:col>
      <xdr:colOff>561975</xdr:colOff>
      <xdr:row>59</xdr:row>
      <xdr:rowOff>122084</xdr:rowOff>
    </xdr:to>
    <xdr:sp macro="" textlink="">
      <xdr:nvSpPr>
        <xdr:cNvPr id="369" name="円/楕円 368"/>
        <xdr:cNvSpPr/>
      </xdr:nvSpPr>
      <xdr:spPr>
        <a:xfrm>
          <a:off x="8699500" y="101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113211</xdr:rowOff>
    </xdr:from>
    <xdr:ext cx="534377" cy="259045"/>
    <xdr:sp macro="" textlink="">
      <xdr:nvSpPr>
        <xdr:cNvPr id="370" name="テキスト ボックス 369"/>
        <xdr:cNvSpPr txBox="1"/>
      </xdr:nvSpPr>
      <xdr:spPr>
        <a:xfrm>
          <a:off x="8483111" y="102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84,498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22154</xdr:rowOff>
    </xdr:from>
    <xdr:to>
      <xdr:col>11</xdr:col>
      <xdr:colOff>358775</xdr:colOff>
      <xdr:row>59</xdr:row>
      <xdr:rowOff>123754</xdr:rowOff>
    </xdr:to>
    <xdr:sp macro="" textlink="">
      <xdr:nvSpPr>
        <xdr:cNvPr id="371" name="円/楕円 370"/>
        <xdr:cNvSpPr/>
      </xdr:nvSpPr>
      <xdr:spPr>
        <a:xfrm>
          <a:off x="7810500" y="101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114881</xdr:rowOff>
    </xdr:from>
    <xdr:ext cx="534377" cy="259045"/>
    <xdr:sp macro="" textlink="">
      <xdr:nvSpPr>
        <xdr:cNvPr id="372" name="テキスト ボックス 371"/>
        <xdr:cNvSpPr txBox="1"/>
      </xdr:nvSpPr>
      <xdr:spPr>
        <a:xfrm>
          <a:off x="7594111" y="102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79,385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21817</xdr:rowOff>
    </xdr:from>
    <xdr:to>
      <xdr:col>10</xdr:col>
      <xdr:colOff>155575</xdr:colOff>
      <xdr:row>59</xdr:row>
      <xdr:rowOff>123417</xdr:rowOff>
    </xdr:to>
    <xdr:sp macro="" textlink="">
      <xdr:nvSpPr>
        <xdr:cNvPr id="373" name="円/楕円 372"/>
        <xdr:cNvSpPr/>
      </xdr:nvSpPr>
      <xdr:spPr>
        <a:xfrm>
          <a:off x="6921500" y="101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114544</xdr:rowOff>
    </xdr:from>
    <xdr:ext cx="534377" cy="259045"/>
    <xdr:sp macro="" textlink="">
      <xdr:nvSpPr>
        <xdr:cNvPr id="374" name="テキスト ボックス 373"/>
        <xdr:cNvSpPr txBox="1"/>
      </xdr:nvSpPr>
      <xdr:spPr>
        <a:xfrm>
          <a:off x="6705111" y="1023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53608</xdr:rowOff>
    </xdr:from>
    <xdr:to>
      <xdr:col>15</xdr:col>
      <xdr:colOff>180975</xdr:colOff>
      <xdr:row>78</xdr:row>
      <xdr:rowOff>127358</xdr:rowOff>
    </xdr:to>
    <xdr:cxnSp macro="">
      <xdr:nvCxnSpPr>
        <xdr:cNvPr id="401" name="直線コネクタ 400"/>
        <xdr:cNvCxnSpPr/>
      </xdr:nvCxnSpPr>
      <xdr:spPr>
        <a:xfrm flipV="1">
          <a:off x="9639300" y="13426708"/>
          <a:ext cx="838200" cy="7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2808</xdr:rowOff>
    </xdr:from>
    <xdr:to>
      <xdr:col>15</xdr:col>
      <xdr:colOff>231775</xdr:colOff>
      <xdr:row>78</xdr:row>
      <xdr:rowOff>104408</xdr:rowOff>
    </xdr:to>
    <xdr:sp macro="" textlink="">
      <xdr:nvSpPr>
        <xdr:cNvPr id="411" name="円/楕円 410"/>
        <xdr:cNvSpPr/>
      </xdr:nvSpPr>
      <xdr:spPr>
        <a:xfrm>
          <a:off x="10426700" y="13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133635</xdr:rowOff>
    </xdr:from>
    <xdr:ext cx="599010" cy="259045"/>
    <xdr:sp macro="" textlink="">
      <xdr:nvSpPr>
        <xdr:cNvPr id="412" name="普通建設事業費 （ うち新規整備　）該当値テキスト"/>
        <xdr:cNvSpPr txBox="1"/>
      </xdr:nvSpPr>
      <xdr:spPr>
        <a:xfrm>
          <a:off x="10528300" y="131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76558</xdr:rowOff>
    </xdr:from>
    <xdr:to>
      <xdr:col>14</xdr:col>
      <xdr:colOff>79375</xdr:colOff>
      <xdr:row>79</xdr:row>
      <xdr:rowOff>6708</xdr:rowOff>
    </xdr:to>
    <xdr:sp macro="" textlink="">
      <xdr:nvSpPr>
        <xdr:cNvPr id="413" name="円/楕円 412"/>
        <xdr:cNvSpPr/>
      </xdr:nvSpPr>
      <xdr:spPr>
        <a:xfrm>
          <a:off x="9588500" y="1344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169285</xdr:rowOff>
    </xdr:from>
    <xdr:ext cx="534377" cy="259045"/>
    <xdr:sp macro="" textlink="">
      <xdr:nvSpPr>
        <xdr:cNvPr id="414" name="テキスト ボックス 413"/>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34947</xdr:rowOff>
    </xdr:from>
    <xdr:to>
      <xdr:col>15</xdr:col>
      <xdr:colOff>180975</xdr:colOff>
      <xdr:row>98</xdr:row>
      <xdr:rowOff>46002</xdr:rowOff>
    </xdr:to>
    <xdr:cxnSp macro="">
      <xdr:nvCxnSpPr>
        <xdr:cNvPr id="441" name="直線コネクタ 440"/>
        <xdr:cNvCxnSpPr/>
      </xdr:nvCxnSpPr>
      <xdr:spPr>
        <a:xfrm>
          <a:off x="9639300" y="16837047"/>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166652</xdr:rowOff>
    </xdr:from>
    <xdr:to>
      <xdr:col>15</xdr:col>
      <xdr:colOff>231775</xdr:colOff>
      <xdr:row>98</xdr:row>
      <xdr:rowOff>96802</xdr:rowOff>
    </xdr:to>
    <xdr:sp macro="" textlink="">
      <xdr:nvSpPr>
        <xdr:cNvPr id="451" name="円/楕円 450"/>
        <xdr:cNvSpPr/>
      </xdr:nvSpPr>
      <xdr:spPr>
        <a:xfrm>
          <a:off x="10426700" y="167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81579</xdr:rowOff>
    </xdr:from>
    <xdr:ext cx="534377" cy="259045"/>
    <xdr:sp macro="" textlink="">
      <xdr:nvSpPr>
        <xdr:cNvPr id="452" name="普通建設事業費 （ うち更新整備　）該当値テキスト"/>
        <xdr:cNvSpPr txBox="1"/>
      </xdr:nvSpPr>
      <xdr:spPr>
        <a:xfrm>
          <a:off x="10528300" y="167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155597</xdr:rowOff>
    </xdr:from>
    <xdr:to>
      <xdr:col>14</xdr:col>
      <xdr:colOff>79375</xdr:colOff>
      <xdr:row>98</xdr:row>
      <xdr:rowOff>85747</xdr:rowOff>
    </xdr:to>
    <xdr:sp macro="" textlink="">
      <xdr:nvSpPr>
        <xdr:cNvPr id="453" name="円/楕円 452"/>
        <xdr:cNvSpPr/>
      </xdr:nvSpPr>
      <xdr:spPr>
        <a:xfrm>
          <a:off x="9588500" y="1678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76874</xdr:rowOff>
    </xdr:from>
    <xdr:ext cx="534377" cy="259045"/>
    <xdr:sp macro="" textlink="">
      <xdr:nvSpPr>
        <xdr:cNvPr id="454" name="テキスト ボックス 453"/>
        <xdr:cNvSpPr txBox="1"/>
      </xdr:nvSpPr>
      <xdr:spPr>
        <a:xfrm>
          <a:off x="9372111" y="16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153330</xdr:rowOff>
    </xdr:from>
    <xdr:to>
      <xdr:col>23</xdr:col>
      <xdr:colOff>517525</xdr:colOff>
      <xdr:row>37</xdr:row>
      <xdr:rowOff>163851</xdr:rowOff>
    </xdr:to>
    <xdr:cxnSp macro="">
      <xdr:nvCxnSpPr>
        <xdr:cNvPr id="479" name="直線コネクタ 478"/>
        <xdr:cNvCxnSpPr/>
      </xdr:nvCxnSpPr>
      <xdr:spPr>
        <a:xfrm flipV="1">
          <a:off x="15481300" y="6496980"/>
          <a:ext cx="838200" cy="1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144683</xdr:rowOff>
    </xdr:from>
    <xdr:to>
      <xdr:col>22</xdr:col>
      <xdr:colOff>365125</xdr:colOff>
      <xdr:row>37</xdr:row>
      <xdr:rowOff>163851</xdr:rowOff>
    </xdr:to>
    <xdr:cxnSp macro="">
      <xdr:nvCxnSpPr>
        <xdr:cNvPr id="482" name="直線コネクタ 481"/>
        <xdr:cNvCxnSpPr/>
      </xdr:nvCxnSpPr>
      <xdr:spPr>
        <a:xfrm>
          <a:off x="14592300" y="6488333"/>
          <a:ext cx="889000" cy="1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144683</xdr:rowOff>
    </xdr:from>
    <xdr:to>
      <xdr:col>21</xdr:col>
      <xdr:colOff>161925</xdr:colOff>
      <xdr:row>38</xdr:row>
      <xdr:rowOff>8649</xdr:rowOff>
    </xdr:to>
    <xdr:cxnSp macro="">
      <xdr:nvCxnSpPr>
        <xdr:cNvPr id="485" name="直線コネクタ 484"/>
        <xdr:cNvCxnSpPr/>
      </xdr:nvCxnSpPr>
      <xdr:spPr>
        <a:xfrm flipV="1">
          <a:off x="13703300" y="6488333"/>
          <a:ext cx="889000" cy="3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16029</xdr:rowOff>
    </xdr:from>
    <xdr:ext cx="469744" cy="259045"/>
    <xdr:sp macro="" textlink="">
      <xdr:nvSpPr>
        <xdr:cNvPr id="487" name="テキスト ボックス 486"/>
        <xdr:cNvSpPr txBox="1"/>
      </xdr:nvSpPr>
      <xdr:spPr>
        <a:xfrm>
          <a:off x="14357427" y="65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8649</xdr:rowOff>
    </xdr:from>
    <xdr:to>
      <xdr:col>19</xdr:col>
      <xdr:colOff>644525</xdr:colOff>
      <xdr:row>38</xdr:row>
      <xdr:rowOff>25400</xdr:rowOff>
    </xdr:to>
    <xdr:cxnSp macro="">
      <xdr:nvCxnSpPr>
        <xdr:cNvPr id="488" name="直線コネクタ 487"/>
        <xdr:cNvCxnSpPr/>
      </xdr:nvCxnSpPr>
      <xdr:spPr>
        <a:xfrm flipV="1">
          <a:off x="12814300" y="6523749"/>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102530</xdr:rowOff>
    </xdr:from>
    <xdr:to>
      <xdr:col>23</xdr:col>
      <xdr:colOff>568325</xdr:colOff>
      <xdr:row>38</xdr:row>
      <xdr:rowOff>32680</xdr:rowOff>
    </xdr:to>
    <xdr:sp macro="" textlink="">
      <xdr:nvSpPr>
        <xdr:cNvPr id="498" name="円/楕円 497"/>
        <xdr:cNvSpPr/>
      </xdr:nvSpPr>
      <xdr:spPr>
        <a:xfrm>
          <a:off x="16268700" y="64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61907</xdr:rowOff>
    </xdr:from>
    <xdr:ext cx="469744" cy="259045"/>
    <xdr:sp macro="" textlink="">
      <xdr:nvSpPr>
        <xdr:cNvPr id="499" name="災害復旧事業費該当値テキスト"/>
        <xdr:cNvSpPr txBox="1"/>
      </xdr:nvSpPr>
      <xdr:spPr>
        <a:xfrm>
          <a:off x="16370300" y="623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113052</xdr:rowOff>
    </xdr:from>
    <xdr:to>
      <xdr:col>22</xdr:col>
      <xdr:colOff>415925</xdr:colOff>
      <xdr:row>38</xdr:row>
      <xdr:rowOff>43202</xdr:rowOff>
    </xdr:to>
    <xdr:sp macro="" textlink="">
      <xdr:nvSpPr>
        <xdr:cNvPr id="500" name="円/楕円 499"/>
        <xdr:cNvSpPr/>
      </xdr:nvSpPr>
      <xdr:spPr>
        <a:xfrm>
          <a:off x="15430500" y="645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34328</xdr:rowOff>
    </xdr:from>
    <xdr:ext cx="469744" cy="259045"/>
    <xdr:sp macro="" textlink="">
      <xdr:nvSpPr>
        <xdr:cNvPr id="501" name="テキスト ボックス 500"/>
        <xdr:cNvSpPr txBox="1"/>
      </xdr:nvSpPr>
      <xdr:spPr>
        <a:xfrm>
          <a:off x="15246427" y="654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93883</xdr:rowOff>
    </xdr:from>
    <xdr:to>
      <xdr:col>21</xdr:col>
      <xdr:colOff>212725</xdr:colOff>
      <xdr:row>38</xdr:row>
      <xdr:rowOff>24033</xdr:rowOff>
    </xdr:to>
    <xdr:sp macro="" textlink="">
      <xdr:nvSpPr>
        <xdr:cNvPr id="502" name="円/楕円 501"/>
        <xdr:cNvSpPr/>
      </xdr:nvSpPr>
      <xdr:spPr>
        <a:xfrm>
          <a:off x="14541500" y="64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40560</xdr:rowOff>
    </xdr:from>
    <xdr:ext cx="469744" cy="259045"/>
    <xdr:sp macro="" textlink="">
      <xdr:nvSpPr>
        <xdr:cNvPr id="503" name="テキスト ボックス 502"/>
        <xdr:cNvSpPr txBox="1"/>
      </xdr:nvSpPr>
      <xdr:spPr>
        <a:xfrm>
          <a:off x="14357427" y="621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129299</xdr:rowOff>
    </xdr:from>
    <xdr:to>
      <xdr:col>20</xdr:col>
      <xdr:colOff>9525</xdr:colOff>
      <xdr:row>38</xdr:row>
      <xdr:rowOff>59449</xdr:rowOff>
    </xdr:to>
    <xdr:sp macro="" textlink="">
      <xdr:nvSpPr>
        <xdr:cNvPr id="504" name="円/楕円 503"/>
        <xdr:cNvSpPr/>
      </xdr:nvSpPr>
      <xdr:spPr>
        <a:xfrm>
          <a:off x="13652500" y="647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50576</xdr:rowOff>
    </xdr:from>
    <xdr:ext cx="469744" cy="259045"/>
    <xdr:sp macro="" textlink="">
      <xdr:nvSpPr>
        <xdr:cNvPr id="505" name="テキスト ボックス 504"/>
        <xdr:cNvSpPr txBox="1"/>
      </xdr:nvSpPr>
      <xdr:spPr>
        <a:xfrm>
          <a:off x="13468427" y="656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36567</xdr:rowOff>
    </xdr:from>
    <xdr:to>
      <xdr:col>23</xdr:col>
      <xdr:colOff>517525</xdr:colOff>
      <xdr:row>75</xdr:row>
      <xdr:rowOff>58867</xdr:rowOff>
    </xdr:to>
    <xdr:cxnSp macro="">
      <xdr:nvCxnSpPr>
        <xdr:cNvPr id="581" name="直線コネクタ 580"/>
        <xdr:cNvCxnSpPr/>
      </xdr:nvCxnSpPr>
      <xdr:spPr>
        <a:xfrm>
          <a:off x="15481300" y="12895317"/>
          <a:ext cx="838200" cy="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36567</xdr:rowOff>
    </xdr:from>
    <xdr:to>
      <xdr:col>22</xdr:col>
      <xdr:colOff>365125</xdr:colOff>
      <xdr:row>75</xdr:row>
      <xdr:rowOff>76806</xdr:rowOff>
    </xdr:to>
    <xdr:cxnSp macro="">
      <xdr:nvCxnSpPr>
        <xdr:cNvPr id="584" name="直線コネクタ 583"/>
        <xdr:cNvCxnSpPr/>
      </xdr:nvCxnSpPr>
      <xdr:spPr>
        <a:xfrm flipV="1">
          <a:off x="14592300" y="12895317"/>
          <a:ext cx="889000" cy="4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168712</xdr:rowOff>
    </xdr:from>
    <xdr:ext cx="534377" cy="259045"/>
    <xdr:sp macro="" textlink="">
      <xdr:nvSpPr>
        <xdr:cNvPr id="586" name="テキスト ボックス 585"/>
        <xdr:cNvSpPr txBox="1"/>
      </xdr:nvSpPr>
      <xdr:spPr>
        <a:xfrm>
          <a:off x="15214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17382</xdr:rowOff>
    </xdr:from>
    <xdr:to>
      <xdr:col>21</xdr:col>
      <xdr:colOff>161925</xdr:colOff>
      <xdr:row>75</xdr:row>
      <xdr:rowOff>76806</xdr:rowOff>
    </xdr:to>
    <xdr:cxnSp macro="">
      <xdr:nvCxnSpPr>
        <xdr:cNvPr id="587" name="直線コネクタ 586"/>
        <xdr:cNvCxnSpPr/>
      </xdr:nvCxnSpPr>
      <xdr:spPr>
        <a:xfrm>
          <a:off x="13703300" y="12876132"/>
          <a:ext cx="889000" cy="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157847</xdr:rowOff>
    </xdr:from>
    <xdr:ext cx="534377" cy="259045"/>
    <xdr:sp macro="" textlink="">
      <xdr:nvSpPr>
        <xdr:cNvPr id="589" name="テキスト ボックス 588"/>
        <xdr:cNvSpPr txBox="1"/>
      </xdr:nvSpPr>
      <xdr:spPr>
        <a:xfrm>
          <a:off x="14325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148530</xdr:rowOff>
    </xdr:from>
    <xdr:to>
      <xdr:col>19</xdr:col>
      <xdr:colOff>644525</xdr:colOff>
      <xdr:row>75</xdr:row>
      <xdr:rowOff>17382</xdr:rowOff>
    </xdr:to>
    <xdr:cxnSp macro="">
      <xdr:nvCxnSpPr>
        <xdr:cNvPr id="590" name="直線コネクタ 589"/>
        <xdr:cNvCxnSpPr/>
      </xdr:nvCxnSpPr>
      <xdr:spPr>
        <a:xfrm>
          <a:off x="12814300" y="12835830"/>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142547</xdr:rowOff>
    </xdr:from>
    <xdr:ext cx="534377" cy="259045"/>
    <xdr:sp macro="" textlink="">
      <xdr:nvSpPr>
        <xdr:cNvPr id="592" name="テキスト ボックス 591"/>
        <xdr:cNvSpPr txBox="1"/>
      </xdr:nvSpPr>
      <xdr:spPr>
        <a:xfrm>
          <a:off x="13436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152961</xdr:rowOff>
    </xdr:from>
    <xdr:ext cx="534377" cy="259045"/>
    <xdr:sp macro="" textlink="">
      <xdr:nvSpPr>
        <xdr:cNvPr id="594" name="テキスト ボックス 593"/>
        <xdr:cNvSpPr txBox="1"/>
      </xdr:nvSpPr>
      <xdr:spPr>
        <a:xfrm>
          <a:off x="12547111" y="130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8067</xdr:rowOff>
    </xdr:from>
    <xdr:to>
      <xdr:col>23</xdr:col>
      <xdr:colOff>568325</xdr:colOff>
      <xdr:row>75</xdr:row>
      <xdr:rowOff>109667</xdr:rowOff>
    </xdr:to>
    <xdr:sp macro="" textlink="">
      <xdr:nvSpPr>
        <xdr:cNvPr id="600" name="円/楕円 599"/>
        <xdr:cNvSpPr/>
      </xdr:nvSpPr>
      <xdr:spPr>
        <a:xfrm>
          <a:off x="16268700" y="128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30944</xdr:rowOff>
    </xdr:from>
    <xdr:ext cx="534377" cy="259045"/>
    <xdr:sp macro="" textlink="">
      <xdr:nvSpPr>
        <xdr:cNvPr id="601" name="公債費該当値テキスト"/>
        <xdr:cNvSpPr txBox="1"/>
      </xdr:nvSpPr>
      <xdr:spPr>
        <a:xfrm>
          <a:off x="16370300" y="127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157217</xdr:rowOff>
    </xdr:from>
    <xdr:to>
      <xdr:col>22</xdr:col>
      <xdr:colOff>415925</xdr:colOff>
      <xdr:row>75</xdr:row>
      <xdr:rowOff>87367</xdr:rowOff>
    </xdr:to>
    <xdr:sp macro="" textlink="">
      <xdr:nvSpPr>
        <xdr:cNvPr id="602" name="円/楕円 601"/>
        <xdr:cNvSpPr/>
      </xdr:nvSpPr>
      <xdr:spPr>
        <a:xfrm>
          <a:off x="15430500" y="1284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103894</xdr:rowOff>
    </xdr:from>
    <xdr:ext cx="534377" cy="259045"/>
    <xdr:sp macro="" textlink="">
      <xdr:nvSpPr>
        <xdr:cNvPr id="603" name="テキスト ボックス 602"/>
        <xdr:cNvSpPr txBox="1"/>
      </xdr:nvSpPr>
      <xdr:spPr>
        <a:xfrm>
          <a:off x="15214111" y="126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26006</xdr:rowOff>
    </xdr:from>
    <xdr:to>
      <xdr:col>21</xdr:col>
      <xdr:colOff>212725</xdr:colOff>
      <xdr:row>75</xdr:row>
      <xdr:rowOff>127606</xdr:rowOff>
    </xdr:to>
    <xdr:sp macro="" textlink="">
      <xdr:nvSpPr>
        <xdr:cNvPr id="604" name="円/楕円 603"/>
        <xdr:cNvSpPr/>
      </xdr:nvSpPr>
      <xdr:spPr>
        <a:xfrm>
          <a:off x="14541500" y="128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144133</xdr:rowOff>
    </xdr:from>
    <xdr:ext cx="534377" cy="259045"/>
    <xdr:sp macro="" textlink="">
      <xdr:nvSpPr>
        <xdr:cNvPr id="605" name="テキスト ボックス 604"/>
        <xdr:cNvSpPr txBox="1"/>
      </xdr:nvSpPr>
      <xdr:spPr>
        <a:xfrm>
          <a:off x="14325111" y="1265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138032</xdr:rowOff>
    </xdr:from>
    <xdr:to>
      <xdr:col>20</xdr:col>
      <xdr:colOff>9525</xdr:colOff>
      <xdr:row>75</xdr:row>
      <xdr:rowOff>68182</xdr:rowOff>
    </xdr:to>
    <xdr:sp macro="" textlink="">
      <xdr:nvSpPr>
        <xdr:cNvPr id="606" name="円/楕円 605"/>
        <xdr:cNvSpPr/>
      </xdr:nvSpPr>
      <xdr:spPr>
        <a:xfrm>
          <a:off x="13652500" y="128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84709</xdr:rowOff>
    </xdr:from>
    <xdr:ext cx="534377" cy="259045"/>
    <xdr:sp macro="" textlink="">
      <xdr:nvSpPr>
        <xdr:cNvPr id="607" name="テキスト ボックス 606"/>
        <xdr:cNvSpPr txBox="1"/>
      </xdr:nvSpPr>
      <xdr:spPr>
        <a:xfrm>
          <a:off x="13436111" y="1260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97730</xdr:rowOff>
    </xdr:from>
    <xdr:to>
      <xdr:col>18</xdr:col>
      <xdr:colOff>492125</xdr:colOff>
      <xdr:row>75</xdr:row>
      <xdr:rowOff>27880</xdr:rowOff>
    </xdr:to>
    <xdr:sp macro="" textlink="">
      <xdr:nvSpPr>
        <xdr:cNvPr id="608" name="円/楕円 607"/>
        <xdr:cNvSpPr/>
      </xdr:nvSpPr>
      <xdr:spPr>
        <a:xfrm>
          <a:off x="12763500" y="1278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44407</xdr:rowOff>
    </xdr:from>
    <xdr:ext cx="534377" cy="259045"/>
    <xdr:sp macro="" textlink="">
      <xdr:nvSpPr>
        <xdr:cNvPr id="609" name="テキスト ボックス 608"/>
        <xdr:cNvSpPr txBox="1"/>
      </xdr:nvSpPr>
      <xdr:spPr>
        <a:xfrm>
          <a:off x="12547111" y="1256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122541</xdr:rowOff>
    </xdr:from>
    <xdr:to>
      <xdr:col>23</xdr:col>
      <xdr:colOff>517525</xdr:colOff>
      <xdr:row>98</xdr:row>
      <xdr:rowOff>132347</xdr:rowOff>
    </xdr:to>
    <xdr:cxnSp macro="">
      <xdr:nvCxnSpPr>
        <xdr:cNvPr id="636" name="直線コネクタ 635"/>
        <xdr:cNvCxnSpPr/>
      </xdr:nvCxnSpPr>
      <xdr:spPr>
        <a:xfrm flipV="1">
          <a:off x="15481300" y="16924641"/>
          <a:ext cx="8382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127096</xdr:rowOff>
    </xdr:from>
    <xdr:to>
      <xdr:col>22</xdr:col>
      <xdr:colOff>365125</xdr:colOff>
      <xdr:row>98</xdr:row>
      <xdr:rowOff>132347</xdr:rowOff>
    </xdr:to>
    <xdr:cxnSp macro="">
      <xdr:nvCxnSpPr>
        <xdr:cNvPr id="639" name="直線コネクタ 638"/>
        <xdr:cNvCxnSpPr/>
      </xdr:nvCxnSpPr>
      <xdr:spPr>
        <a:xfrm>
          <a:off x="14592300" y="16929196"/>
          <a:ext cx="889000" cy="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127096</xdr:rowOff>
    </xdr:from>
    <xdr:to>
      <xdr:col>21</xdr:col>
      <xdr:colOff>161925</xdr:colOff>
      <xdr:row>98</xdr:row>
      <xdr:rowOff>127552</xdr:rowOff>
    </xdr:to>
    <xdr:cxnSp macro="">
      <xdr:nvCxnSpPr>
        <xdr:cNvPr id="642" name="直線コネクタ 641"/>
        <xdr:cNvCxnSpPr/>
      </xdr:nvCxnSpPr>
      <xdr:spPr>
        <a:xfrm flipV="1">
          <a:off x="13703300" y="1692919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127552</xdr:rowOff>
    </xdr:from>
    <xdr:to>
      <xdr:col>19</xdr:col>
      <xdr:colOff>644525</xdr:colOff>
      <xdr:row>98</xdr:row>
      <xdr:rowOff>127938</xdr:rowOff>
    </xdr:to>
    <xdr:cxnSp macro="">
      <xdr:nvCxnSpPr>
        <xdr:cNvPr id="645" name="直線コネクタ 644"/>
        <xdr:cNvCxnSpPr/>
      </xdr:nvCxnSpPr>
      <xdr:spPr>
        <a:xfrm flipV="1">
          <a:off x="12814300" y="16929652"/>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16491</xdr:rowOff>
    </xdr:from>
    <xdr:ext cx="534377" cy="259045"/>
    <xdr:sp macro="" textlink="">
      <xdr:nvSpPr>
        <xdr:cNvPr id="649" name="テキスト ボックス 648"/>
        <xdr:cNvSpPr txBox="1"/>
      </xdr:nvSpPr>
      <xdr:spPr>
        <a:xfrm>
          <a:off x="12547111" y="166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71741</xdr:rowOff>
    </xdr:from>
    <xdr:to>
      <xdr:col>23</xdr:col>
      <xdr:colOff>568325</xdr:colOff>
      <xdr:row>99</xdr:row>
      <xdr:rowOff>1891</xdr:rowOff>
    </xdr:to>
    <xdr:sp macro="" textlink="">
      <xdr:nvSpPr>
        <xdr:cNvPr id="655" name="円/楕円 654"/>
        <xdr:cNvSpPr/>
      </xdr:nvSpPr>
      <xdr:spPr>
        <a:xfrm>
          <a:off x="16268700" y="168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81547</xdr:rowOff>
    </xdr:from>
    <xdr:to>
      <xdr:col>22</xdr:col>
      <xdr:colOff>415925</xdr:colOff>
      <xdr:row>99</xdr:row>
      <xdr:rowOff>11697</xdr:rowOff>
    </xdr:to>
    <xdr:sp macro="" textlink="">
      <xdr:nvSpPr>
        <xdr:cNvPr id="657" name="円/楕円 656"/>
        <xdr:cNvSpPr/>
      </xdr:nvSpPr>
      <xdr:spPr>
        <a:xfrm>
          <a:off x="15430500" y="168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2824</xdr:rowOff>
    </xdr:from>
    <xdr:ext cx="534377" cy="259045"/>
    <xdr:sp macro="" textlink="">
      <xdr:nvSpPr>
        <xdr:cNvPr id="658" name="テキスト ボックス 657"/>
        <xdr:cNvSpPr txBox="1"/>
      </xdr:nvSpPr>
      <xdr:spPr>
        <a:xfrm>
          <a:off x="15214111" y="169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76296</xdr:rowOff>
    </xdr:from>
    <xdr:to>
      <xdr:col>21</xdr:col>
      <xdr:colOff>212725</xdr:colOff>
      <xdr:row>99</xdr:row>
      <xdr:rowOff>6446</xdr:rowOff>
    </xdr:to>
    <xdr:sp macro="" textlink="">
      <xdr:nvSpPr>
        <xdr:cNvPr id="659" name="円/楕円 658"/>
        <xdr:cNvSpPr/>
      </xdr:nvSpPr>
      <xdr:spPr>
        <a:xfrm>
          <a:off x="14541500" y="1687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169023</xdr:rowOff>
    </xdr:from>
    <xdr:ext cx="534377" cy="259045"/>
    <xdr:sp macro="" textlink="">
      <xdr:nvSpPr>
        <xdr:cNvPr id="660" name="テキスト ボックス 659"/>
        <xdr:cNvSpPr txBox="1"/>
      </xdr:nvSpPr>
      <xdr:spPr>
        <a:xfrm>
          <a:off x="14325111" y="169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76752</xdr:rowOff>
    </xdr:from>
    <xdr:to>
      <xdr:col>20</xdr:col>
      <xdr:colOff>9525</xdr:colOff>
      <xdr:row>99</xdr:row>
      <xdr:rowOff>6902</xdr:rowOff>
    </xdr:to>
    <xdr:sp macro="" textlink="">
      <xdr:nvSpPr>
        <xdr:cNvPr id="661" name="円/楕円 660"/>
        <xdr:cNvSpPr/>
      </xdr:nvSpPr>
      <xdr:spPr>
        <a:xfrm>
          <a:off x="13652500" y="168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169479</xdr:rowOff>
    </xdr:from>
    <xdr:ext cx="534377" cy="259045"/>
    <xdr:sp macro="" textlink="">
      <xdr:nvSpPr>
        <xdr:cNvPr id="662" name="テキスト ボックス 661"/>
        <xdr:cNvSpPr txBox="1"/>
      </xdr:nvSpPr>
      <xdr:spPr>
        <a:xfrm>
          <a:off x="13436111" y="169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77138</xdr:rowOff>
    </xdr:from>
    <xdr:to>
      <xdr:col>18</xdr:col>
      <xdr:colOff>492125</xdr:colOff>
      <xdr:row>99</xdr:row>
      <xdr:rowOff>7288</xdr:rowOff>
    </xdr:to>
    <xdr:sp macro="" textlink="">
      <xdr:nvSpPr>
        <xdr:cNvPr id="663" name="円/楕円 662"/>
        <xdr:cNvSpPr/>
      </xdr:nvSpPr>
      <xdr:spPr>
        <a:xfrm>
          <a:off x="12763500" y="168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169865</xdr:rowOff>
    </xdr:from>
    <xdr:ext cx="534377" cy="259045"/>
    <xdr:sp macro="" textlink="">
      <xdr:nvSpPr>
        <xdr:cNvPr id="664" name="テキスト ボックス 663"/>
        <xdr:cNvSpPr txBox="1"/>
      </xdr:nvSpPr>
      <xdr:spPr>
        <a:xfrm>
          <a:off x="12547111" y="169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31064</xdr:rowOff>
    </xdr:from>
    <xdr:to>
      <xdr:col>32</xdr:col>
      <xdr:colOff>187325</xdr:colOff>
      <xdr:row>59</xdr:row>
      <xdr:rowOff>31331</xdr:rowOff>
    </xdr:to>
    <xdr:cxnSp macro="">
      <xdr:nvCxnSpPr>
        <xdr:cNvPr id="748" name="直線コネクタ 747"/>
        <xdr:cNvCxnSpPr/>
      </xdr:nvCxnSpPr>
      <xdr:spPr>
        <a:xfrm flipV="1">
          <a:off x="21323300" y="10146614"/>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31331</xdr:rowOff>
    </xdr:from>
    <xdr:to>
      <xdr:col>31</xdr:col>
      <xdr:colOff>34925</xdr:colOff>
      <xdr:row>59</xdr:row>
      <xdr:rowOff>31623</xdr:rowOff>
    </xdr:to>
    <xdr:cxnSp macro="">
      <xdr:nvCxnSpPr>
        <xdr:cNvPr id="751" name="直線コネクタ 750"/>
        <xdr:cNvCxnSpPr/>
      </xdr:nvCxnSpPr>
      <xdr:spPr>
        <a:xfrm flipV="1">
          <a:off x="20434300" y="10146881"/>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31623</xdr:rowOff>
    </xdr:from>
    <xdr:to>
      <xdr:col>29</xdr:col>
      <xdr:colOff>517525</xdr:colOff>
      <xdr:row>59</xdr:row>
      <xdr:rowOff>36525</xdr:rowOff>
    </xdr:to>
    <xdr:cxnSp macro="">
      <xdr:nvCxnSpPr>
        <xdr:cNvPr id="754" name="直線コネクタ 753"/>
        <xdr:cNvCxnSpPr/>
      </xdr:nvCxnSpPr>
      <xdr:spPr>
        <a:xfrm flipV="1">
          <a:off x="19545300" y="1014717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28867</xdr:rowOff>
    </xdr:from>
    <xdr:to>
      <xdr:col>28</xdr:col>
      <xdr:colOff>314325</xdr:colOff>
      <xdr:row>59</xdr:row>
      <xdr:rowOff>36525</xdr:rowOff>
    </xdr:to>
    <xdr:cxnSp macro="">
      <xdr:nvCxnSpPr>
        <xdr:cNvPr id="757" name="直線コネクタ 756"/>
        <xdr:cNvCxnSpPr/>
      </xdr:nvCxnSpPr>
      <xdr:spPr>
        <a:xfrm>
          <a:off x="18656300" y="10144417"/>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151714</xdr:rowOff>
    </xdr:from>
    <xdr:to>
      <xdr:col>32</xdr:col>
      <xdr:colOff>238125</xdr:colOff>
      <xdr:row>59</xdr:row>
      <xdr:rowOff>81864</xdr:rowOff>
    </xdr:to>
    <xdr:sp macro="" textlink="">
      <xdr:nvSpPr>
        <xdr:cNvPr id="767" name="円/楕円 766"/>
        <xdr:cNvSpPr/>
      </xdr:nvSpPr>
      <xdr:spPr>
        <a:xfrm>
          <a:off x="22110700" y="100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469744" cy="259045"/>
    <xdr:sp macro="" textlink="">
      <xdr:nvSpPr>
        <xdr:cNvPr id="768" name="貸付金該当値テキスト"/>
        <xdr:cNvSpPr txBox="1"/>
      </xdr:nvSpPr>
      <xdr:spPr>
        <a:xfrm>
          <a:off x="22212300" y="1003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151981</xdr:rowOff>
    </xdr:from>
    <xdr:to>
      <xdr:col>31</xdr:col>
      <xdr:colOff>85725</xdr:colOff>
      <xdr:row>59</xdr:row>
      <xdr:rowOff>82131</xdr:rowOff>
    </xdr:to>
    <xdr:sp macro="" textlink="">
      <xdr:nvSpPr>
        <xdr:cNvPr id="769" name="円/楕円 768"/>
        <xdr:cNvSpPr/>
      </xdr:nvSpPr>
      <xdr:spPr>
        <a:xfrm>
          <a:off x="21272500" y="100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73258</xdr:rowOff>
    </xdr:from>
    <xdr:ext cx="469744" cy="259045"/>
    <xdr:sp macro="" textlink="">
      <xdr:nvSpPr>
        <xdr:cNvPr id="770" name="テキスト ボックス 769"/>
        <xdr:cNvSpPr txBox="1"/>
      </xdr:nvSpPr>
      <xdr:spPr>
        <a:xfrm>
          <a:off x="21088427" y="101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152273</xdr:rowOff>
    </xdr:from>
    <xdr:to>
      <xdr:col>29</xdr:col>
      <xdr:colOff>568325</xdr:colOff>
      <xdr:row>59</xdr:row>
      <xdr:rowOff>82423</xdr:rowOff>
    </xdr:to>
    <xdr:sp macro="" textlink="">
      <xdr:nvSpPr>
        <xdr:cNvPr id="771" name="円/楕円 770"/>
        <xdr:cNvSpPr/>
      </xdr:nvSpPr>
      <xdr:spPr>
        <a:xfrm>
          <a:off x="20383500" y="100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73550</xdr:rowOff>
    </xdr:from>
    <xdr:ext cx="469744" cy="259045"/>
    <xdr:sp macro="" textlink="">
      <xdr:nvSpPr>
        <xdr:cNvPr id="772" name="テキスト ボックス 771"/>
        <xdr:cNvSpPr txBox="1"/>
      </xdr:nvSpPr>
      <xdr:spPr>
        <a:xfrm>
          <a:off x="20199427" y="1018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157175</xdr:rowOff>
    </xdr:from>
    <xdr:to>
      <xdr:col>28</xdr:col>
      <xdr:colOff>365125</xdr:colOff>
      <xdr:row>59</xdr:row>
      <xdr:rowOff>87325</xdr:rowOff>
    </xdr:to>
    <xdr:sp macro="" textlink="">
      <xdr:nvSpPr>
        <xdr:cNvPr id="773" name="円/楕円 772"/>
        <xdr:cNvSpPr/>
      </xdr:nvSpPr>
      <xdr:spPr>
        <a:xfrm>
          <a:off x="19494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78452</xdr:rowOff>
    </xdr:from>
    <xdr:ext cx="378565" cy="259045"/>
    <xdr:sp macro="" textlink="">
      <xdr:nvSpPr>
        <xdr:cNvPr id="774" name="テキスト ボックス 773"/>
        <xdr:cNvSpPr txBox="1"/>
      </xdr:nvSpPr>
      <xdr:spPr>
        <a:xfrm>
          <a:off x="19356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149517</xdr:rowOff>
    </xdr:from>
    <xdr:to>
      <xdr:col>27</xdr:col>
      <xdr:colOff>161925</xdr:colOff>
      <xdr:row>59</xdr:row>
      <xdr:rowOff>79667</xdr:rowOff>
    </xdr:to>
    <xdr:sp macro="" textlink="">
      <xdr:nvSpPr>
        <xdr:cNvPr id="775" name="円/楕円 774"/>
        <xdr:cNvSpPr/>
      </xdr:nvSpPr>
      <xdr:spPr>
        <a:xfrm>
          <a:off x="18605500" y="100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70794</xdr:rowOff>
    </xdr:from>
    <xdr:ext cx="469744" cy="259045"/>
    <xdr:sp macro="" textlink="">
      <xdr:nvSpPr>
        <xdr:cNvPr id="776" name="テキスト ボックス 775"/>
        <xdr:cNvSpPr txBox="1"/>
      </xdr:nvSpPr>
      <xdr:spPr>
        <a:xfrm>
          <a:off x="18421427" y="1018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49,360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157556</xdr:rowOff>
    </xdr:from>
    <xdr:to>
      <xdr:col>32</xdr:col>
      <xdr:colOff>187325</xdr:colOff>
      <xdr:row>77</xdr:row>
      <xdr:rowOff>56184</xdr:rowOff>
    </xdr:to>
    <xdr:cxnSp macro="">
      <xdr:nvCxnSpPr>
        <xdr:cNvPr id="806" name="直線コネクタ 805"/>
        <xdr:cNvCxnSpPr/>
      </xdr:nvCxnSpPr>
      <xdr:spPr>
        <a:xfrm flipV="1">
          <a:off x="21323300" y="13187756"/>
          <a:ext cx="838200" cy="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56184</xdr:rowOff>
    </xdr:from>
    <xdr:to>
      <xdr:col>31</xdr:col>
      <xdr:colOff>34925</xdr:colOff>
      <xdr:row>77</xdr:row>
      <xdr:rowOff>87033</xdr:rowOff>
    </xdr:to>
    <xdr:cxnSp macro="">
      <xdr:nvCxnSpPr>
        <xdr:cNvPr id="809" name="直線コネクタ 808"/>
        <xdr:cNvCxnSpPr/>
      </xdr:nvCxnSpPr>
      <xdr:spPr>
        <a:xfrm flipV="1">
          <a:off x="20434300" y="13257834"/>
          <a:ext cx="889000" cy="3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60706</xdr:rowOff>
    </xdr:from>
    <xdr:to>
      <xdr:col>29</xdr:col>
      <xdr:colOff>517525</xdr:colOff>
      <xdr:row>77</xdr:row>
      <xdr:rowOff>87033</xdr:rowOff>
    </xdr:to>
    <xdr:cxnSp macro="">
      <xdr:nvCxnSpPr>
        <xdr:cNvPr id="812" name="直線コネクタ 811"/>
        <xdr:cNvCxnSpPr/>
      </xdr:nvCxnSpPr>
      <xdr:spPr>
        <a:xfrm>
          <a:off x="19545300" y="13262356"/>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60706</xdr:rowOff>
    </xdr:from>
    <xdr:to>
      <xdr:col>28</xdr:col>
      <xdr:colOff>314325</xdr:colOff>
      <xdr:row>77</xdr:row>
      <xdr:rowOff>160807</xdr:rowOff>
    </xdr:to>
    <xdr:cxnSp macro="">
      <xdr:nvCxnSpPr>
        <xdr:cNvPr id="815" name="直線コネクタ 814"/>
        <xdr:cNvCxnSpPr/>
      </xdr:nvCxnSpPr>
      <xdr:spPr>
        <a:xfrm flipV="1">
          <a:off x="18656300" y="13262356"/>
          <a:ext cx="889000" cy="10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7" name="テキスト ボックス 816"/>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106756</xdr:rowOff>
    </xdr:from>
    <xdr:to>
      <xdr:col>32</xdr:col>
      <xdr:colOff>238125</xdr:colOff>
      <xdr:row>77</xdr:row>
      <xdr:rowOff>36906</xdr:rowOff>
    </xdr:to>
    <xdr:sp macro="" textlink="">
      <xdr:nvSpPr>
        <xdr:cNvPr id="825" name="円/楕円 824"/>
        <xdr:cNvSpPr/>
      </xdr:nvSpPr>
      <xdr:spPr>
        <a:xfrm>
          <a:off x="22110700" y="131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85183</xdr:rowOff>
    </xdr:from>
    <xdr:ext cx="534377" cy="259045"/>
    <xdr:sp macro="" textlink="">
      <xdr:nvSpPr>
        <xdr:cNvPr id="826" name="繰出金該当値テキスト"/>
        <xdr:cNvSpPr txBox="1"/>
      </xdr:nvSpPr>
      <xdr:spPr>
        <a:xfrm>
          <a:off x="22212300" y="131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5384</xdr:rowOff>
    </xdr:from>
    <xdr:to>
      <xdr:col>31</xdr:col>
      <xdr:colOff>85725</xdr:colOff>
      <xdr:row>77</xdr:row>
      <xdr:rowOff>106984</xdr:rowOff>
    </xdr:to>
    <xdr:sp macro="" textlink="">
      <xdr:nvSpPr>
        <xdr:cNvPr id="827" name="円/楕円 826"/>
        <xdr:cNvSpPr/>
      </xdr:nvSpPr>
      <xdr:spPr>
        <a:xfrm>
          <a:off x="21272500" y="132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98111</xdr:rowOff>
    </xdr:from>
    <xdr:ext cx="534377" cy="259045"/>
    <xdr:sp macro="" textlink="">
      <xdr:nvSpPr>
        <xdr:cNvPr id="828" name="テキスト ボックス 827"/>
        <xdr:cNvSpPr txBox="1"/>
      </xdr:nvSpPr>
      <xdr:spPr>
        <a:xfrm>
          <a:off x="21056111" y="1329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36233</xdr:rowOff>
    </xdr:from>
    <xdr:to>
      <xdr:col>29</xdr:col>
      <xdr:colOff>568325</xdr:colOff>
      <xdr:row>77</xdr:row>
      <xdr:rowOff>137833</xdr:rowOff>
    </xdr:to>
    <xdr:sp macro="" textlink="">
      <xdr:nvSpPr>
        <xdr:cNvPr id="829" name="円/楕円 828"/>
        <xdr:cNvSpPr/>
      </xdr:nvSpPr>
      <xdr:spPr>
        <a:xfrm>
          <a:off x="20383500" y="132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128960</xdr:rowOff>
    </xdr:from>
    <xdr:ext cx="534377" cy="259045"/>
    <xdr:sp macro="" textlink="">
      <xdr:nvSpPr>
        <xdr:cNvPr id="830" name="テキスト ボックス 829"/>
        <xdr:cNvSpPr txBox="1"/>
      </xdr:nvSpPr>
      <xdr:spPr>
        <a:xfrm>
          <a:off x="20167111" y="133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9906</xdr:rowOff>
    </xdr:from>
    <xdr:to>
      <xdr:col>28</xdr:col>
      <xdr:colOff>365125</xdr:colOff>
      <xdr:row>77</xdr:row>
      <xdr:rowOff>111506</xdr:rowOff>
    </xdr:to>
    <xdr:sp macro="" textlink="">
      <xdr:nvSpPr>
        <xdr:cNvPr id="831" name="円/楕円 830"/>
        <xdr:cNvSpPr/>
      </xdr:nvSpPr>
      <xdr:spPr>
        <a:xfrm>
          <a:off x="194945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102633</xdr:rowOff>
    </xdr:from>
    <xdr:ext cx="534377" cy="259045"/>
    <xdr:sp macro="" textlink="">
      <xdr:nvSpPr>
        <xdr:cNvPr id="832" name="テキスト ボックス 831"/>
        <xdr:cNvSpPr txBox="1"/>
      </xdr:nvSpPr>
      <xdr:spPr>
        <a:xfrm>
          <a:off x="19278111" y="1330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110007</xdr:rowOff>
    </xdr:from>
    <xdr:to>
      <xdr:col>27</xdr:col>
      <xdr:colOff>161925</xdr:colOff>
      <xdr:row>78</xdr:row>
      <xdr:rowOff>40157</xdr:rowOff>
    </xdr:to>
    <xdr:sp macro="" textlink="">
      <xdr:nvSpPr>
        <xdr:cNvPr id="833" name="円/楕円 832"/>
        <xdr:cNvSpPr/>
      </xdr:nvSpPr>
      <xdr:spPr>
        <a:xfrm>
          <a:off x="18605500" y="133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31284</xdr:rowOff>
    </xdr:from>
    <xdr:ext cx="534377" cy="259045"/>
    <xdr:sp macro="" textlink="">
      <xdr:nvSpPr>
        <xdr:cNvPr id="834" name="テキスト ボックス 833"/>
        <xdr:cNvSpPr txBox="1"/>
      </xdr:nvSpPr>
      <xdr:spPr>
        <a:xfrm>
          <a:off x="18389111" y="134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774,478</a:t>
          </a:r>
          <a:r>
            <a:rPr kumimoji="1" lang="ja-JP" altLang="en-US" sz="1300">
              <a:latin typeface="ＭＳ Ｐゴシック"/>
            </a:rPr>
            <a:t>円となっている。構成項目のうち大きなものとして、普通建設事業費（うち新規整備）であるが、町民交流センター整備事業として平成</a:t>
          </a:r>
          <a:r>
            <a:rPr kumimoji="1" lang="en-US" altLang="ja-JP" sz="1300">
              <a:latin typeface="ＭＳ Ｐゴシック"/>
            </a:rPr>
            <a:t>26</a:t>
          </a:r>
          <a:r>
            <a:rPr kumimoji="1" lang="ja-JP" altLang="en-US" sz="1300">
              <a:latin typeface="ＭＳ Ｐゴシック"/>
            </a:rPr>
            <a:t>年度から関連事業に着手し平成</a:t>
          </a:r>
          <a:r>
            <a:rPr kumimoji="1" lang="en-US" altLang="ja-JP" sz="1300">
              <a:latin typeface="ＭＳ Ｐゴシック"/>
            </a:rPr>
            <a:t>27</a:t>
          </a:r>
          <a:r>
            <a:rPr kumimoji="1" lang="ja-JP" altLang="en-US" sz="1300">
              <a:latin typeface="ＭＳ Ｐゴシック"/>
            </a:rPr>
            <a:t>年度から建設工事が始まったことで、住民一人当たり</a:t>
          </a:r>
          <a:r>
            <a:rPr kumimoji="1" lang="en-US" altLang="ja-JP" sz="1300">
              <a:latin typeface="ＭＳ Ｐゴシック"/>
            </a:rPr>
            <a:t>188,303</a:t>
          </a:r>
          <a:r>
            <a:rPr kumimoji="1" lang="ja-JP" altLang="en-US" sz="1300">
              <a:latin typeface="ＭＳ Ｐゴシック"/>
            </a:rPr>
            <a:t>円と類似団体内平均のおよそ</a:t>
          </a:r>
          <a:r>
            <a:rPr kumimoji="1" lang="en-US" altLang="ja-JP" sz="1300">
              <a:latin typeface="ＭＳ Ｐゴシック"/>
            </a:rPr>
            <a:t>3</a:t>
          </a:r>
          <a:r>
            <a:rPr kumimoji="1" lang="ja-JP" altLang="en-US" sz="1300">
              <a:latin typeface="ＭＳ Ｐゴシック"/>
            </a:rPr>
            <a:t>倍となる金額となっている。平成</a:t>
          </a:r>
          <a:r>
            <a:rPr kumimoji="1" lang="en-US" altLang="ja-JP" sz="1300">
              <a:latin typeface="ＭＳ Ｐゴシック"/>
            </a:rPr>
            <a:t>29</a:t>
          </a:r>
          <a:r>
            <a:rPr kumimoji="1" lang="ja-JP" altLang="en-US" sz="1300">
              <a:latin typeface="ＭＳ Ｐゴシック"/>
            </a:rPr>
            <a:t>年度に完成予定であるため、それまでは高い状況となることが見込まれる。このため、平成</a:t>
          </a:r>
          <a:r>
            <a:rPr kumimoji="1" lang="en-US" altLang="ja-JP" sz="1300">
              <a:latin typeface="ＭＳ Ｐゴシック"/>
            </a:rPr>
            <a:t>30</a:t>
          </a:r>
          <a:r>
            <a:rPr kumimoji="1" lang="ja-JP" altLang="en-US" sz="1300">
              <a:latin typeface="ＭＳ Ｐゴシック"/>
            </a:rPr>
            <a:t>年度以降については、公共施設等総合管理計画に基づいて適正な公共施設等の管理を図ることに努める必要がある。</a:t>
          </a:r>
          <a:endParaRPr kumimoji="1" lang="en-US" altLang="ja-JP" sz="1300">
            <a:latin typeface="ＭＳ Ｐゴシック"/>
          </a:endParaRPr>
        </a:p>
        <a:p>
          <a:r>
            <a:rPr kumimoji="1" lang="ja-JP" altLang="en-US" sz="1300">
              <a:latin typeface="ＭＳ Ｐゴシック"/>
            </a:rPr>
            <a:t>　また、維持補修費が類似団体内平均の倍以上となる</a:t>
          </a:r>
          <a:r>
            <a:rPr kumimoji="1" lang="en-US" altLang="ja-JP" sz="1300">
              <a:latin typeface="ＭＳ Ｐゴシック"/>
            </a:rPr>
            <a:t>19,979</a:t>
          </a:r>
          <a:r>
            <a:rPr kumimoji="1" lang="ja-JP" altLang="en-US" sz="1300">
              <a:latin typeface="ＭＳ Ｐゴシック"/>
            </a:rPr>
            <a:t>円、扶助費がおよそ</a:t>
          </a:r>
          <a:r>
            <a:rPr kumimoji="1" lang="en-US" altLang="ja-JP" sz="1300">
              <a:latin typeface="ＭＳ Ｐゴシック"/>
            </a:rPr>
            <a:t>10,000</a:t>
          </a:r>
          <a:r>
            <a:rPr kumimoji="1" lang="ja-JP" altLang="en-US" sz="1300">
              <a:latin typeface="ＭＳ Ｐゴシック"/>
            </a:rPr>
            <a:t>円多い</a:t>
          </a:r>
          <a:r>
            <a:rPr kumimoji="1" lang="en-US" altLang="ja-JP" sz="1300">
              <a:latin typeface="ＭＳ Ｐゴシック"/>
            </a:rPr>
            <a:t>64,295</a:t>
          </a:r>
          <a:r>
            <a:rPr kumimoji="1" lang="ja-JP" altLang="en-US" sz="1300">
              <a:latin typeface="ＭＳ Ｐゴシック"/>
            </a:rPr>
            <a:t>円となっている。この要因として、維持補修費については、降雪の状況により大きく変動するが、冬期間の除排雪に要する経費がここ数年の豪雪に伴い高額で推移していることが挙げられる。また、扶助費については、高齢化率が山形県平均や全国平均よりも高いこと、平成</a:t>
          </a:r>
          <a:r>
            <a:rPr kumimoji="1" lang="en-US" altLang="ja-JP" sz="1300">
              <a:latin typeface="ＭＳ Ｐゴシック"/>
            </a:rPr>
            <a:t>23</a:t>
          </a:r>
          <a:r>
            <a:rPr kumimoji="1" lang="ja-JP" altLang="en-US" sz="1300">
              <a:latin typeface="ＭＳ Ｐゴシック"/>
            </a:rPr>
            <a:t>年度には小学生までの児童医療の無料化、さらに平成</a:t>
          </a:r>
          <a:r>
            <a:rPr kumimoji="1" lang="en-US" altLang="ja-JP" sz="1300">
              <a:latin typeface="ＭＳ Ｐゴシック"/>
            </a:rPr>
            <a:t>24</a:t>
          </a:r>
          <a:r>
            <a:rPr kumimoji="1" lang="ja-JP" altLang="en-US" sz="1300">
              <a:latin typeface="ＭＳ Ｐゴシック"/>
            </a:rPr>
            <a:t>年度には中学生</a:t>
          </a:r>
          <a:r>
            <a:rPr kumimoji="1" lang="en-US" altLang="ja-JP" sz="1300">
              <a:latin typeface="ＭＳ Ｐゴシック"/>
            </a:rPr>
            <a:t>3</a:t>
          </a:r>
          <a:r>
            <a:rPr kumimoji="1" lang="ja-JP" altLang="en-US" sz="1300">
              <a:latin typeface="ＭＳ Ｐゴシック"/>
            </a:rPr>
            <a:t>年生まで対象範囲を拡大し医療費を無料化していることなど、社会保障関係経費が高い状況で推移していることが挙げられる。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7,592
7,527
79.54
6,092,951
5,879,835
179,497
3,004,479
5,946,309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170180</xdr:rowOff>
    </xdr:from>
    <xdr:to>
      <xdr:col>6</xdr:col>
      <xdr:colOff>511175</xdr:colOff>
      <xdr:row>34</xdr:row>
      <xdr:rowOff>54229</xdr:rowOff>
    </xdr:to>
    <xdr:cxnSp macro="">
      <xdr:nvCxnSpPr>
        <xdr:cNvPr id="61" name="直線コネクタ 60"/>
        <xdr:cNvCxnSpPr/>
      </xdr:nvCxnSpPr>
      <xdr:spPr>
        <a:xfrm flipV="1">
          <a:off x="3797300" y="5828030"/>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54229</xdr:rowOff>
    </xdr:from>
    <xdr:to>
      <xdr:col>5</xdr:col>
      <xdr:colOff>358775</xdr:colOff>
      <xdr:row>34</xdr:row>
      <xdr:rowOff>63881</xdr:rowOff>
    </xdr:to>
    <xdr:cxnSp macro="">
      <xdr:nvCxnSpPr>
        <xdr:cNvPr id="64" name="直線コネクタ 63"/>
        <xdr:cNvCxnSpPr/>
      </xdr:nvCxnSpPr>
      <xdr:spPr>
        <a:xfrm flipV="1">
          <a:off x="2908300" y="588352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120667</xdr:rowOff>
    </xdr:from>
    <xdr:ext cx="469744" cy="259045"/>
    <xdr:sp macro="" textlink="">
      <xdr:nvSpPr>
        <xdr:cNvPr id="66" name="テキスト ボックス 65"/>
        <xdr:cNvSpPr txBox="1"/>
      </xdr:nvSpPr>
      <xdr:spPr>
        <a:xfrm>
          <a:off x="3562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54991</xdr:rowOff>
    </xdr:from>
    <xdr:to>
      <xdr:col>4</xdr:col>
      <xdr:colOff>155575</xdr:colOff>
      <xdr:row>34</xdr:row>
      <xdr:rowOff>63881</xdr:rowOff>
    </xdr:to>
    <xdr:cxnSp macro="">
      <xdr:nvCxnSpPr>
        <xdr:cNvPr id="67" name="直線コネクタ 66"/>
        <xdr:cNvCxnSpPr/>
      </xdr:nvCxnSpPr>
      <xdr:spPr>
        <a:xfrm>
          <a:off x="2019300" y="5884291"/>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151528</xdr:rowOff>
    </xdr:from>
    <xdr:ext cx="469744" cy="259045"/>
    <xdr:sp macro="" textlink="">
      <xdr:nvSpPr>
        <xdr:cNvPr id="69" name="テキスト ボックス 68"/>
        <xdr:cNvSpPr txBox="1"/>
      </xdr:nvSpPr>
      <xdr:spPr>
        <a:xfrm>
          <a:off x="2673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14605</xdr:rowOff>
    </xdr:from>
    <xdr:to>
      <xdr:col>2</xdr:col>
      <xdr:colOff>638175</xdr:colOff>
      <xdr:row>34</xdr:row>
      <xdr:rowOff>54991</xdr:rowOff>
    </xdr:to>
    <xdr:cxnSp macro="">
      <xdr:nvCxnSpPr>
        <xdr:cNvPr id="70" name="直線コネクタ 69"/>
        <xdr:cNvCxnSpPr/>
      </xdr:nvCxnSpPr>
      <xdr:spPr>
        <a:xfrm>
          <a:off x="1130300" y="5672455"/>
          <a:ext cx="8890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115206</xdr:rowOff>
    </xdr:from>
    <xdr:ext cx="469744" cy="259045"/>
    <xdr:sp macro="" textlink="">
      <xdr:nvSpPr>
        <xdr:cNvPr id="72" name="テキスト ボックス 71"/>
        <xdr:cNvSpPr txBox="1"/>
      </xdr:nvSpPr>
      <xdr:spPr>
        <a:xfrm>
          <a:off x="1784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150893</xdr:rowOff>
    </xdr:from>
    <xdr:ext cx="534377" cy="259045"/>
    <xdr:sp macro="" textlink="">
      <xdr:nvSpPr>
        <xdr:cNvPr id="74" name="テキスト ボックス 73"/>
        <xdr:cNvSpPr txBox="1"/>
      </xdr:nvSpPr>
      <xdr:spPr>
        <a:xfrm>
          <a:off x="863111" y="58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119380</xdr:rowOff>
    </xdr:from>
    <xdr:to>
      <xdr:col>6</xdr:col>
      <xdr:colOff>561975</xdr:colOff>
      <xdr:row>34</xdr:row>
      <xdr:rowOff>49530</xdr:rowOff>
    </xdr:to>
    <xdr:sp macro="" textlink="">
      <xdr:nvSpPr>
        <xdr:cNvPr id="80" name="円/楕円 79"/>
        <xdr:cNvSpPr/>
      </xdr:nvSpPr>
      <xdr:spPr>
        <a:xfrm>
          <a:off x="45847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142257</xdr:rowOff>
    </xdr:from>
    <xdr:ext cx="534377" cy="259045"/>
    <xdr:sp macro="" textlink="">
      <xdr:nvSpPr>
        <xdr:cNvPr id="81" name="議会費該当値テキスト"/>
        <xdr:cNvSpPr txBox="1"/>
      </xdr:nvSpPr>
      <xdr:spPr>
        <a:xfrm>
          <a:off x="4686300" y="56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3429</xdr:rowOff>
    </xdr:from>
    <xdr:to>
      <xdr:col>5</xdr:col>
      <xdr:colOff>409575</xdr:colOff>
      <xdr:row>34</xdr:row>
      <xdr:rowOff>105029</xdr:rowOff>
    </xdr:to>
    <xdr:sp macro="" textlink="">
      <xdr:nvSpPr>
        <xdr:cNvPr id="82" name="円/楕円 81"/>
        <xdr:cNvSpPr/>
      </xdr:nvSpPr>
      <xdr:spPr>
        <a:xfrm>
          <a:off x="3746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121556</xdr:rowOff>
    </xdr:from>
    <xdr:ext cx="469744" cy="259045"/>
    <xdr:sp macro="" textlink="">
      <xdr:nvSpPr>
        <xdr:cNvPr id="83" name="テキスト ボックス 82"/>
        <xdr:cNvSpPr txBox="1"/>
      </xdr:nvSpPr>
      <xdr:spPr>
        <a:xfrm>
          <a:off x="3562427" y="56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13081</xdr:rowOff>
    </xdr:from>
    <xdr:to>
      <xdr:col>4</xdr:col>
      <xdr:colOff>206375</xdr:colOff>
      <xdr:row>34</xdr:row>
      <xdr:rowOff>114681</xdr:rowOff>
    </xdr:to>
    <xdr:sp macro="" textlink="">
      <xdr:nvSpPr>
        <xdr:cNvPr id="84" name="円/楕円 83"/>
        <xdr:cNvSpPr/>
      </xdr:nvSpPr>
      <xdr:spPr>
        <a:xfrm>
          <a:off x="2857500" y="5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131208</xdr:rowOff>
    </xdr:from>
    <xdr:ext cx="469744" cy="259045"/>
    <xdr:sp macro="" textlink="">
      <xdr:nvSpPr>
        <xdr:cNvPr id="85" name="テキスト ボックス 84"/>
        <xdr:cNvSpPr txBox="1"/>
      </xdr:nvSpPr>
      <xdr:spPr>
        <a:xfrm>
          <a:off x="2673427" y="56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4191</xdr:rowOff>
    </xdr:from>
    <xdr:to>
      <xdr:col>3</xdr:col>
      <xdr:colOff>3175</xdr:colOff>
      <xdr:row>34</xdr:row>
      <xdr:rowOff>105791</xdr:rowOff>
    </xdr:to>
    <xdr:sp macro="" textlink="">
      <xdr:nvSpPr>
        <xdr:cNvPr id="86" name="円/楕円 85"/>
        <xdr:cNvSpPr/>
      </xdr:nvSpPr>
      <xdr:spPr>
        <a:xfrm>
          <a:off x="1968500" y="58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122318</xdr:rowOff>
    </xdr:from>
    <xdr:ext cx="469744" cy="259045"/>
    <xdr:sp macro="" textlink="">
      <xdr:nvSpPr>
        <xdr:cNvPr id="87" name="テキスト ボックス 86"/>
        <xdr:cNvSpPr txBox="1"/>
      </xdr:nvSpPr>
      <xdr:spPr>
        <a:xfrm>
          <a:off x="1784427" y="560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135255</xdr:rowOff>
    </xdr:from>
    <xdr:to>
      <xdr:col>1</xdr:col>
      <xdr:colOff>485775</xdr:colOff>
      <xdr:row>33</xdr:row>
      <xdr:rowOff>65405</xdr:rowOff>
    </xdr:to>
    <xdr:sp macro="" textlink="">
      <xdr:nvSpPr>
        <xdr:cNvPr id="88" name="円/楕円 87"/>
        <xdr:cNvSpPr/>
      </xdr:nvSpPr>
      <xdr:spPr>
        <a:xfrm>
          <a:off x="1079500" y="56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81932</xdr:rowOff>
    </xdr:from>
    <xdr:ext cx="534377" cy="259045"/>
    <xdr:sp macro="" textlink="">
      <xdr:nvSpPr>
        <xdr:cNvPr id="89" name="テキスト ボックス 88"/>
        <xdr:cNvSpPr txBox="1"/>
      </xdr:nvSpPr>
      <xdr:spPr>
        <a:xfrm>
          <a:off x="863111" y="53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10656</xdr:rowOff>
    </xdr:from>
    <xdr:to>
      <xdr:col>6</xdr:col>
      <xdr:colOff>511175</xdr:colOff>
      <xdr:row>58</xdr:row>
      <xdr:rowOff>99299</xdr:rowOff>
    </xdr:to>
    <xdr:cxnSp macro="">
      <xdr:nvCxnSpPr>
        <xdr:cNvPr id="116" name="直線コネクタ 115"/>
        <xdr:cNvCxnSpPr/>
      </xdr:nvCxnSpPr>
      <xdr:spPr>
        <a:xfrm flipV="1">
          <a:off x="3797300" y="9954756"/>
          <a:ext cx="838200" cy="8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82871</xdr:rowOff>
    </xdr:from>
    <xdr:to>
      <xdr:col>5</xdr:col>
      <xdr:colOff>358775</xdr:colOff>
      <xdr:row>58</xdr:row>
      <xdr:rowOff>99299</xdr:rowOff>
    </xdr:to>
    <xdr:cxnSp macro="">
      <xdr:nvCxnSpPr>
        <xdr:cNvPr id="119" name="直線コネクタ 118"/>
        <xdr:cNvCxnSpPr/>
      </xdr:nvCxnSpPr>
      <xdr:spPr>
        <a:xfrm>
          <a:off x="2908300" y="10026971"/>
          <a:ext cx="889000" cy="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82871</xdr:rowOff>
    </xdr:from>
    <xdr:to>
      <xdr:col>4</xdr:col>
      <xdr:colOff>155575</xdr:colOff>
      <xdr:row>58</xdr:row>
      <xdr:rowOff>94200</xdr:rowOff>
    </xdr:to>
    <xdr:cxnSp macro="">
      <xdr:nvCxnSpPr>
        <xdr:cNvPr id="122" name="直線コネクタ 121"/>
        <xdr:cNvCxnSpPr/>
      </xdr:nvCxnSpPr>
      <xdr:spPr>
        <a:xfrm flipV="1">
          <a:off x="2019300" y="10026971"/>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128066</xdr:rowOff>
    </xdr:from>
    <xdr:ext cx="599010" cy="259045"/>
    <xdr:sp macro="" textlink="">
      <xdr:nvSpPr>
        <xdr:cNvPr id="124" name="テキスト ボックス 123"/>
        <xdr:cNvSpPr txBox="1"/>
      </xdr:nvSpPr>
      <xdr:spPr>
        <a:xfrm>
          <a:off x="2608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94200</xdr:rowOff>
    </xdr:from>
    <xdr:to>
      <xdr:col>2</xdr:col>
      <xdr:colOff>638175</xdr:colOff>
      <xdr:row>58</xdr:row>
      <xdr:rowOff>95124</xdr:rowOff>
    </xdr:to>
    <xdr:cxnSp macro="">
      <xdr:nvCxnSpPr>
        <xdr:cNvPr id="125" name="直線コネクタ 124"/>
        <xdr:cNvCxnSpPr/>
      </xdr:nvCxnSpPr>
      <xdr:spPr>
        <a:xfrm flipV="1">
          <a:off x="1130300" y="10038300"/>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131306</xdr:rowOff>
    </xdr:from>
    <xdr:to>
      <xdr:col>6</xdr:col>
      <xdr:colOff>561975</xdr:colOff>
      <xdr:row>58</xdr:row>
      <xdr:rowOff>61456</xdr:rowOff>
    </xdr:to>
    <xdr:sp macro="" textlink="">
      <xdr:nvSpPr>
        <xdr:cNvPr id="135" name="円/楕円 134"/>
        <xdr:cNvSpPr/>
      </xdr:nvSpPr>
      <xdr:spPr>
        <a:xfrm>
          <a:off x="4584700" y="990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90683</xdr:rowOff>
    </xdr:from>
    <xdr:ext cx="599010" cy="259045"/>
    <xdr:sp macro="" textlink="">
      <xdr:nvSpPr>
        <xdr:cNvPr id="136" name="総務費該当値テキスト"/>
        <xdr:cNvSpPr txBox="1"/>
      </xdr:nvSpPr>
      <xdr:spPr>
        <a:xfrm>
          <a:off x="4686300" y="96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282,248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48499</xdr:rowOff>
    </xdr:from>
    <xdr:to>
      <xdr:col>5</xdr:col>
      <xdr:colOff>409575</xdr:colOff>
      <xdr:row>58</xdr:row>
      <xdr:rowOff>150099</xdr:rowOff>
    </xdr:to>
    <xdr:sp macro="" textlink="">
      <xdr:nvSpPr>
        <xdr:cNvPr id="137" name="円/楕円 136"/>
        <xdr:cNvSpPr/>
      </xdr:nvSpPr>
      <xdr:spPr>
        <a:xfrm>
          <a:off x="3746500" y="99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141226</xdr:rowOff>
    </xdr:from>
    <xdr:ext cx="534377" cy="259045"/>
    <xdr:sp macro="" textlink="">
      <xdr:nvSpPr>
        <xdr:cNvPr id="138" name="テキスト ボックス 137"/>
        <xdr:cNvSpPr txBox="1"/>
      </xdr:nvSpPr>
      <xdr:spPr>
        <a:xfrm>
          <a:off x="3530111" y="1008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32071</xdr:rowOff>
    </xdr:from>
    <xdr:to>
      <xdr:col>4</xdr:col>
      <xdr:colOff>206375</xdr:colOff>
      <xdr:row>58</xdr:row>
      <xdr:rowOff>133671</xdr:rowOff>
    </xdr:to>
    <xdr:sp macro="" textlink="">
      <xdr:nvSpPr>
        <xdr:cNvPr id="139" name="円/楕円 138"/>
        <xdr:cNvSpPr/>
      </xdr:nvSpPr>
      <xdr:spPr>
        <a:xfrm>
          <a:off x="2857500" y="99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150198</xdr:rowOff>
    </xdr:from>
    <xdr:ext cx="599010" cy="259045"/>
    <xdr:sp macro="" textlink="">
      <xdr:nvSpPr>
        <xdr:cNvPr id="140" name="テキスト ボックス 139"/>
        <xdr:cNvSpPr txBox="1"/>
      </xdr:nvSpPr>
      <xdr:spPr>
        <a:xfrm>
          <a:off x="2608794" y="975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43400</xdr:rowOff>
    </xdr:from>
    <xdr:to>
      <xdr:col>3</xdr:col>
      <xdr:colOff>3175</xdr:colOff>
      <xdr:row>58</xdr:row>
      <xdr:rowOff>145000</xdr:rowOff>
    </xdr:to>
    <xdr:sp macro="" textlink="">
      <xdr:nvSpPr>
        <xdr:cNvPr id="141" name="円/楕円 140"/>
        <xdr:cNvSpPr/>
      </xdr:nvSpPr>
      <xdr:spPr>
        <a:xfrm>
          <a:off x="1968500" y="99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136127</xdr:rowOff>
    </xdr:from>
    <xdr:ext cx="534377" cy="259045"/>
    <xdr:sp macro="" textlink="">
      <xdr:nvSpPr>
        <xdr:cNvPr id="142" name="テキスト ボックス 141"/>
        <xdr:cNvSpPr txBox="1"/>
      </xdr:nvSpPr>
      <xdr:spPr>
        <a:xfrm>
          <a:off x="1752111" y="1008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44324</xdr:rowOff>
    </xdr:from>
    <xdr:to>
      <xdr:col>1</xdr:col>
      <xdr:colOff>485775</xdr:colOff>
      <xdr:row>58</xdr:row>
      <xdr:rowOff>145924</xdr:rowOff>
    </xdr:to>
    <xdr:sp macro="" textlink="">
      <xdr:nvSpPr>
        <xdr:cNvPr id="143" name="円/楕円 142"/>
        <xdr:cNvSpPr/>
      </xdr:nvSpPr>
      <xdr:spPr>
        <a:xfrm>
          <a:off x="1079500" y="99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137051</xdr:rowOff>
    </xdr:from>
    <xdr:ext cx="534377" cy="259045"/>
    <xdr:sp macro="" textlink="">
      <xdr:nvSpPr>
        <xdr:cNvPr id="144" name="テキスト ボックス 143"/>
        <xdr:cNvSpPr txBox="1"/>
      </xdr:nvSpPr>
      <xdr:spPr>
        <a:xfrm>
          <a:off x="863111" y="1008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134,791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129248</xdr:rowOff>
    </xdr:from>
    <xdr:to>
      <xdr:col>6</xdr:col>
      <xdr:colOff>511175</xdr:colOff>
      <xdr:row>76</xdr:row>
      <xdr:rowOff>140368</xdr:rowOff>
    </xdr:to>
    <xdr:cxnSp macro="">
      <xdr:nvCxnSpPr>
        <xdr:cNvPr id="171" name="直線コネクタ 170"/>
        <xdr:cNvCxnSpPr/>
      </xdr:nvCxnSpPr>
      <xdr:spPr>
        <a:xfrm flipV="1">
          <a:off x="3797300" y="13159448"/>
          <a:ext cx="8382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140368</xdr:rowOff>
    </xdr:from>
    <xdr:to>
      <xdr:col>5</xdr:col>
      <xdr:colOff>358775</xdr:colOff>
      <xdr:row>76</xdr:row>
      <xdr:rowOff>169247</xdr:rowOff>
    </xdr:to>
    <xdr:cxnSp macro="">
      <xdr:nvCxnSpPr>
        <xdr:cNvPr id="174" name="直線コネクタ 173"/>
        <xdr:cNvCxnSpPr/>
      </xdr:nvCxnSpPr>
      <xdr:spPr>
        <a:xfrm flipV="1">
          <a:off x="2908300" y="13170568"/>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168751</xdr:rowOff>
    </xdr:from>
    <xdr:to>
      <xdr:col>4</xdr:col>
      <xdr:colOff>155575</xdr:colOff>
      <xdr:row>76</xdr:row>
      <xdr:rowOff>169247</xdr:rowOff>
    </xdr:to>
    <xdr:cxnSp macro="">
      <xdr:nvCxnSpPr>
        <xdr:cNvPr id="177" name="直線コネクタ 176"/>
        <xdr:cNvCxnSpPr/>
      </xdr:nvCxnSpPr>
      <xdr:spPr>
        <a:xfrm>
          <a:off x="2019300" y="13198951"/>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168751</xdr:rowOff>
    </xdr:from>
    <xdr:to>
      <xdr:col>2</xdr:col>
      <xdr:colOff>638175</xdr:colOff>
      <xdr:row>77</xdr:row>
      <xdr:rowOff>13429</xdr:rowOff>
    </xdr:to>
    <xdr:cxnSp macro="">
      <xdr:nvCxnSpPr>
        <xdr:cNvPr id="180" name="直線コネクタ 179"/>
        <xdr:cNvCxnSpPr/>
      </xdr:nvCxnSpPr>
      <xdr:spPr>
        <a:xfrm flipV="1">
          <a:off x="1130300" y="13198951"/>
          <a:ext cx="889000" cy="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78448</xdr:rowOff>
    </xdr:from>
    <xdr:to>
      <xdr:col>6</xdr:col>
      <xdr:colOff>561975</xdr:colOff>
      <xdr:row>77</xdr:row>
      <xdr:rowOff>8598</xdr:rowOff>
    </xdr:to>
    <xdr:sp macro="" textlink="">
      <xdr:nvSpPr>
        <xdr:cNvPr id="190" name="円/楕円 189"/>
        <xdr:cNvSpPr/>
      </xdr:nvSpPr>
      <xdr:spPr>
        <a:xfrm>
          <a:off x="4584700" y="131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56875</xdr:rowOff>
    </xdr:from>
    <xdr:ext cx="599010" cy="259045"/>
    <xdr:sp macro="" textlink="">
      <xdr:nvSpPr>
        <xdr:cNvPr id="191" name="民生費該当値テキスト"/>
        <xdr:cNvSpPr txBox="1"/>
      </xdr:nvSpPr>
      <xdr:spPr>
        <a:xfrm>
          <a:off x="4686300" y="1308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154,572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89568</xdr:rowOff>
    </xdr:from>
    <xdr:to>
      <xdr:col>5</xdr:col>
      <xdr:colOff>409575</xdr:colOff>
      <xdr:row>77</xdr:row>
      <xdr:rowOff>19718</xdr:rowOff>
    </xdr:to>
    <xdr:sp macro="" textlink="">
      <xdr:nvSpPr>
        <xdr:cNvPr id="192" name="円/楕円 191"/>
        <xdr:cNvSpPr/>
      </xdr:nvSpPr>
      <xdr:spPr>
        <a:xfrm>
          <a:off x="3746500" y="131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10845</xdr:rowOff>
    </xdr:from>
    <xdr:ext cx="599010" cy="259045"/>
    <xdr:sp macro="" textlink="">
      <xdr:nvSpPr>
        <xdr:cNvPr id="193" name="テキスト ボックス 192"/>
        <xdr:cNvSpPr txBox="1"/>
      </xdr:nvSpPr>
      <xdr:spPr>
        <a:xfrm>
          <a:off x="3497794" y="132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149,708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118447</xdr:rowOff>
    </xdr:from>
    <xdr:to>
      <xdr:col>4</xdr:col>
      <xdr:colOff>206375</xdr:colOff>
      <xdr:row>77</xdr:row>
      <xdr:rowOff>48597</xdr:rowOff>
    </xdr:to>
    <xdr:sp macro="" textlink="">
      <xdr:nvSpPr>
        <xdr:cNvPr id="194" name="円/楕円 193"/>
        <xdr:cNvSpPr/>
      </xdr:nvSpPr>
      <xdr:spPr>
        <a:xfrm>
          <a:off x="2857500" y="1314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39724</xdr:rowOff>
    </xdr:from>
    <xdr:ext cx="599010" cy="259045"/>
    <xdr:sp macro="" textlink="">
      <xdr:nvSpPr>
        <xdr:cNvPr id="195" name="テキスト ボックス 194"/>
        <xdr:cNvSpPr txBox="1"/>
      </xdr:nvSpPr>
      <xdr:spPr>
        <a:xfrm>
          <a:off x="2608794" y="1324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137,075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117951</xdr:rowOff>
    </xdr:from>
    <xdr:to>
      <xdr:col>3</xdr:col>
      <xdr:colOff>3175</xdr:colOff>
      <xdr:row>77</xdr:row>
      <xdr:rowOff>48101</xdr:rowOff>
    </xdr:to>
    <xdr:sp macro="" textlink="">
      <xdr:nvSpPr>
        <xdr:cNvPr id="196" name="円/楕円 195"/>
        <xdr:cNvSpPr/>
      </xdr:nvSpPr>
      <xdr:spPr>
        <a:xfrm>
          <a:off x="1968500" y="131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39228</xdr:rowOff>
    </xdr:from>
    <xdr:ext cx="599010" cy="259045"/>
    <xdr:sp macro="" textlink="">
      <xdr:nvSpPr>
        <xdr:cNvPr id="197" name="テキスト ボックス 196"/>
        <xdr:cNvSpPr txBox="1"/>
      </xdr:nvSpPr>
      <xdr:spPr>
        <a:xfrm>
          <a:off x="1719794" y="1324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134079</xdr:rowOff>
    </xdr:from>
    <xdr:to>
      <xdr:col>1</xdr:col>
      <xdr:colOff>485775</xdr:colOff>
      <xdr:row>77</xdr:row>
      <xdr:rowOff>64229</xdr:rowOff>
    </xdr:to>
    <xdr:sp macro="" textlink="">
      <xdr:nvSpPr>
        <xdr:cNvPr id="198" name="円/楕円 197"/>
        <xdr:cNvSpPr/>
      </xdr:nvSpPr>
      <xdr:spPr>
        <a:xfrm>
          <a:off x="1079500" y="131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55356</xdr:rowOff>
    </xdr:from>
    <xdr:ext cx="599010" cy="259045"/>
    <xdr:sp macro="" textlink="">
      <xdr:nvSpPr>
        <xdr:cNvPr id="199" name="テキスト ボックス 198"/>
        <xdr:cNvSpPr txBox="1"/>
      </xdr:nvSpPr>
      <xdr:spPr>
        <a:xfrm>
          <a:off x="830794" y="1325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70827</xdr:rowOff>
    </xdr:from>
    <xdr:to>
      <xdr:col>6</xdr:col>
      <xdr:colOff>511175</xdr:colOff>
      <xdr:row>97</xdr:row>
      <xdr:rowOff>75366</xdr:rowOff>
    </xdr:to>
    <xdr:cxnSp macro="">
      <xdr:nvCxnSpPr>
        <xdr:cNvPr id="230" name="直線コネクタ 229"/>
        <xdr:cNvCxnSpPr/>
      </xdr:nvCxnSpPr>
      <xdr:spPr>
        <a:xfrm flipV="1">
          <a:off x="3797300" y="16701477"/>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75366</xdr:rowOff>
    </xdr:from>
    <xdr:to>
      <xdr:col>5</xdr:col>
      <xdr:colOff>358775</xdr:colOff>
      <xdr:row>97</xdr:row>
      <xdr:rowOff>77586</xdr:rowOff>
    </xdr:to>
    <xdr:cxnSp macro="">
      <xdr:nvCxnSpPr>
        <xdr:cNvPr id="233" name="直線コネクタ 232"/>
        <xdr:cNvCxnSpPr/>
      </xdr:nvCxnSpPr>
      <xdr:spPr>
        <a:xfrm flipV="1">
          <a:off x="2908300" y="16706016"/>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77586</xdr:rowOff>
    </xdr:from>
    <xdr:to>
      <xdr:col>4</xdr:col>
      <xdr:colOff>155575</xdr:colOff>
      <xdr:row>97</xdr:row>
      <xdr:rowOff>88984</xdr:rowOff>
    </xdr:to>
    <xdr:cxnSp macro="">
      <xdr:nvCxnSpPr>
        <xdr:cNvPr id="236" name="直線コネクタ 235"/>
        <xdr:cNvCxnSpPr/>
      </xdr:nvCxnSpPr>
      <xdr:spPr>
        <a:xfrm flipV="1">
          <a:off x="2019300" y="16708236"/>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85032</xdr:rowOff>
    </xdr:from>
    <xdr:to>
      <xdr:col>2</xdr:col>
      <xdr:colOff>638175</xdr:colOff>
      <xdr:row>97</xdr:row>
      <xdr:rowOff>88984</xdr:rowOff>
    </xdr:to>
    <xdr:cxnSp macro="">
      <xdr:nvCxnSpPr>
        <xdr:cNvPr id="239" name="直線コネクタ 238"/>
        <xdr:cNvCxnSpPr/>
      </xdr:nvCxnSpPr>
      <xdr:spPr>
        <a:xfrm>
          <a:off x="1130300" y="16715682"/>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20027</xdr:rowOff>
    </xdr:from>
    <xdr:to>
      <xdr:col>6</xdr:col>
      <xdr:colOff>561975</xdr:colOff>
      <xdr:row>97</xdr:row>
      <xdr:rowOff>121627</xdr:rowOff>
    </xdr:to>
    <xdr:sp macro="" textlink="">
      <xdr:nvSpPr>
        <xdr:cNvPr id="249" name="円/楕円 248"/>
        <xdr:cNvSpPr/>
      </xdr:nvSpPr>
      <xdr:spPr>
        <a:xfrm>
          <a:off x="4584700" y="166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169904</xdr:rowOff>
    </xdr:from>
    <xdr:ext cx="534377" cy="259045"/>
    <xdr:sp macro="" textlink="">
      <xdr:nvSpPr>
        <xdr:cNvPr id="250" name="衛生費該当値テキスト"/>
        <xdr:cNvSpPr txBox="1"/>
      </xdr:nvSpPr>
      <xdr:spPr>
        <a:xfrm>
          <a:off x="4686300" y="1662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24566</xdr:rowOff>
    </xdr:from>
    <xdr:to>
      <xdr:col>5</xdr:col>
      <xdr:colOff>409575</xdr:colOff>
      <xdr:row>97</xdr:row>
      <xdr:rowOff>126166</xdr:rowOff>
    </xdr:to>
    <xdr:sp macro="" textlink="">
      <xdr:nvSpPr>
        <xdr:cNvPr id="251" name="円/楕円 250"/>
        <xdr:cNvSpPr/>
      </xdr:nvSpPr>
      <xdr:spPr>
        <a:xfrm>
          <a:off x="3746500" y="166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117293</xdr:rowOff>
    </xdr:from>
    <xdr:ext cx="534377" cy="259045"/>
    <xdr:sp macro="" textlink="">
      <xdr:nvSpPr>
        <xdr:cNvPr id="252" name="テキスト ボックス 251"/>
        <xdr:cNvSpPr txBox="1"/>
      </xdr:nvSpPr>
      <xdr:spPr>
        <a:xfrm>
          <a:off x="3530111" y="167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26786</xdr:rowOff>
    </xdr:from>
    <xdr:to>
      <xdr:col>4</xdr:col>
      <xdr:colOff>206375</xdr:colOff>
      <xdr:row>97</xdr:row>
      <xdr:rowOff>128386</xdr:rowOff>
    </xdr:to>
    <xdr:sp macro="" textlink="">
      <xdr:nvSpPr>
        <xdr:cNvPr id="253" name="円/楕円 252"/>
        <xdr:cNvSpPr/>
      </xdr:nvSpPr>
      <xdr:spPr>
        <a:xfrm>
          <a:off x="2857500" y="166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119513</xdr:rowOff>
    </xdr:from>
    <xdr:ext cx="534377" cy="259045"/>
    <xdr:sp macro="" textlink="">
      <xdr:nvSpPr>
        <xdr:cNvPr id="254" name="テキスト ボックス 253"/>
        <xdr:cNvSpPr txBox="1"/>
      </xdr:nvSpPr>
      <xdr:spPr>
        <a:xfrm>
          <a:off x="2641111" y="167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38184</xdr:rowOff>
    </xdr:from>
    <xdr:to>
      <xdr:col>3</xdr:col>
      <xdr:colOff>3175</xdr:colOff>
      <xdr:row>97</xdr:row>
      <xdr:rowOff>139784</xdr:rowOff>
    </xdr:to>
    <xdr:sp macro="" textlink="">
      <xdr:nvSpPr>
        <xdr:cNvPr id="255" name="円/楕円 254"/>
        <xdr:cNvSpPr/>
      </xdr:nvSpPr>
      <xdr:spPr>
        <a:xfrm>
          <a:off x="1968500" y="1666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130911</xdr:rowOff>
    </xdr:from>
    <xdr:ext cx="534377" cy="259045"/>
    <xdr:sp macro="" textlink="">
      <xdr:nvSpPr>
        <xdr:cNvPr id="256" name="テキスト ボックス 255"/>
        <xdr:cNvSpPr txBox="1"/>
      </xdr:nvSpPr>
      <xdr:spPr>
        <a:xfrm>
          <a:off x="1752111" y="1676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34232</xdr:rowOff>
    </xdr:from>
    <xdr:to>
      <xdr:col>1</xdr:col>
      <xdr:colOff>485775</xdr:colOff>
      <xdr:row>97</xdr:row>
      <xdr:rowOff>135832</xdr:rowOff>
    </xdr:to>
    <xdr:sp macro="" textlink="">
      <xdr:nvSpPr>
        <xdr:cNvPr id="257" name="円/楕円 256"/>
        <xdr:cNvSpPr/>
      </xdr:nvSpPr>
      <xdr:spPr>
        <a:xfrm>
          <a:off x="1079500" y="166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126959</xdr:rowOff>
    </xdr:from>
    <xdr:ext cx="534377" cy="259045"/>
    <xdr:sp macro="" textlink="">
      <xdr:nvSpPr>
        <xdr:cNvPr id="258" name="テキスト ボックス 257"/>
        <xdr:cNvSpPr txBox="1"/>
      </xdr:nvSpPr>
      <xdr:spPr>
        <a:xfrm>
          <a:off x="863111" y="1675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91100</xdr:rowOff>
    </xdr:from>
    <xdr:to>
      <xdr:col>15</xdr:col>
      <xdr:colOff>180975</xdr:colOff>
      <xdr:row>38</xdr:row>
      <xdr:rowOff>91877</xdr:rowOff>
    </xdr:to>
    <xdr:cxnSp macro="">
      <xdr:nvCxnSpPr>
        <xdr:cNvPr id="285" name="直線コネクタ 284"/>
        <xdr:cNvCxnSpPr/>
      </xdr:nvCxnSpPr>
      <xdr:spPr>
        <a:xfrm flipV="1">
          <a:off x="9639300" y="6606200"/>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91877</xdr:rowOff>
    </xdr:from>
    <xdr:to>
      <xdr:col>14</xdr:col>
      <xdr:colOff>28575</xdr:colOff>
      <xdr:row>38</xdr:row>
      <xdr:rowOff>92883</xdr:rowOff>
    </xdr:to>
    <xdr:cxnSp macro="">
      <xdr:nvCxnSpPr>
        <xdr:cNvPr id="288" name="直線コネクタ 287"/>
        <xdr:cNvCxnSpPr/>
      </xdr:nvCxnSpPr>
      <xdr:spPr>
        <a:xfrm flipV="1">
          <a:off x="8750300" y="660697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92883</xdr:rowOff>
    </xdr:from>
    <xdr:to>
      <xdr:col>12</xdr:col>
      <xdr:colOff>511175</xdr:colOff>
      <xdr:row>38</xdr:row>
      <xdr:rowOff>110348</xdr:rowOff>
    </xdr:to>
    <xdr:cxnSp macro="">
      <xdr:nvCxnSpPr>
        <xdr:cNvPr id="291" name="直線コネクタ 290"/>
        <xdr:cNvCxnSpPr/>
      </xdr:nvCxnSpPr>
      <xdr:spPr>
        <a:xfrm flipV="1">
          <a:off x="7861300" y="6607983"/>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5146</xdr:rowOff>
    </xdr:from>
    <xdr:to>
      <xdr:col>11</xdr:col>
      <xdr:colOff>307975</xdr:colOff>
      <xdr:row>38</xdr:row>
      <xdr:rowOff>110348</xdr:rowOff>
    </xdr:to>
    <xdr:cxnSp macro="">
      <xdr:nvCxnSpPr>
        <xdr:cNvPr id="294" name="直線コネクタ 293"/>
        <xdr:cNvCxnSpPr/>
      </xdr:nvCxnSpPr>
      <xdr:spPr>
        <a:xfrm>
          <a:off x="6972300" y="6520246"/>
          <a:ext cx="889000" cy="10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40300</xdr:rowOff>
    </xdr:from>
    <xdr:to>
      <xdr:col>15</xdr:col>
      <xdr:colOff>231775</xdr:colOff>
      <xdr:row>38</xdr:row>
      <xdr:rowOff>141900</xdr:rowOff>
    </xdr:to>
    <xdr:sp macro="" textlink="">
      <xdr:nvSpPr>
        <xdr:cNvPr id="304" name="円/楕円 303"/>
        <xdr:cNvSpPr/>
      </xdr:nvSpPr>
      <xdr:spPr>
        <a:xfrm>
          <a:off x="10426700" y="655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469744" cy="259045"/>
    <xdr:sp macro="" textlink="">
      <xdr:nvSpPr>
        <xdr:cNvPr id="305" name="労働費該当値テキスト"/>
        <xdr:cNvSpPr txBox="1"/>
      </xdr:nvSpPr>
      <xdr:spPr>
        <a:xfrm>
          <a:off x="10528300" y="652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41077</xdr:rowOff>
    </xdr:from>
    <xdr:to>
      <xdr:col>14</xdr:col>
      <xdr:colOff>79375</xdr:colOff>
      <xdr:row>38</xdr:row>
      <xdr:rowOff>142677</xdr:rowOff>
    </xdr:to>
    <xdr:sp macro="" textlink="">
      <xdr:nvSpPr>
        <xdr:cNvPr id="306" name="円/楕円 305"/>
        <xdr:cNvSpPr/>
      </xdr:nvSpPr>
      <xdr:spPr>
        <a:xfrm>
          <a:off x="9588500" y="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133804</xdr:rowOff>
    </xdr:from>
    <xdr:ext cx="469744" cy="259045"/>
    <xdr:sp macro="" textlink="">
      <xdr:nvSpPr>
        <xdr:cNvPr id="307" name="テキスト ボックス 306"/>
        <xdr:cNvSpPr txBox="1"/>
      </xdr:nvSpPr>
      <xdr:spPr>
        <a:xfrm>
          <a:off x="9404427" y="664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42083</xdr:rowOff>
    </xdr:from>
    <xdr:to>
      <xdr:col>12</xdr:col>
      <xdr:colOff>561975</xdr:colOff>
      <xdr:row>38</xdr:row>
      <xdr:rowOff>143683</xdr:rowOff>
    </xdr:to>
    <xdr:sp macro="" textlink="">
      <xdr:nvSpPr>
        <xdr:cNvPr id="308" name="円/楕円 307"/>
        <xdr:cNvSpPr/>
      </xdr:nvSpPr>
      <xdr:spPr>
        <a:xfrm>
          <a:off x="8699500" y="65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134810</xdr:rowOff>
    </xdr:from>
    <xdr:ext cx="469744" cy="259045"/>
    <xdr:sp macro="" textlink="">
      <xdr:nvSpPr>
        <xdr:cNvPr id="309" name="テキスト ボックス 308"/>
        <xdr:cNvSpPr txBox="1"/>
      </xdr:nvSpPr>
      <xdr:spPr>
        <a:xfrm>
          <a:off x="8515427" y="664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59548</xdr:rowOff>
    </xdr:from>
    <xdr:to>
      <xdr:col>11</xdr:col>
      <xdr:colOff>358775</xdr:colOff>
      <xdr:row>38</xdr:row>
      <xdr:rowOff>161148</xdr:rowOff>
    </xdr:to>
    <xdr:sp macro="" textlink="">
      <xdr:nvSpPr>
        <xdr:cNvPr id="310" name="円/楕円 309"/>
        <xdr:cNvSpPr/>
      </xdr:nvSpPr>
      <xdr:spPr>
        <a:xfrm>
          <a:off x="7810500" y="65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152275</xdr:rowOff>
    </xdr:from>
    <xdr:ext cx="378565" cy="259045"/>
    <xdr:sp macro="" textlink="">
      <xdr:nvSpPr>
        <xdr:cNvPr id="311" name="テキスト ボックス 310"/>
        <xdr:cNvSpPr txBox="1"/>
      </xdr:nvSpPr>
      <xdr:spPr>
        <a:xfrm>
          <a:off x="7672017" y="6667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125796</xdr:rowOff>
    </xdr:from>
    <xdr:to>
      <xdr:col>10</xdr:col>
      <xdr:colOff>155575</xdr:colOff>
      <xdr:row>38</xdr:row>
      <xdr:rowOff>55946</xdr:rowOff>
    </xdr:to>
    <xdr:sp macro="" textlink="">
      <xdr:nvSpPr>
        <xdr:cNvPr id="312" name="円/楕円 311"/>
        <xdr:cNvSpPr/>
      </xdr:nvSpPr>
      <xdr:spPr>
        <a:xfrm>
          <a:off x="6921500" y="64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47073</xdr:rowOff>
    </xdr:from>
    <xdr:ext cx="469744" cy="259045"/>
    <xdr:sp macro="" textlink="">
      <xdr:nvSpPr>
        <xdr:cNvPr id="313" name="テキスト ボックス 312"/>
        <xdr:cNvSpPr txBox="1"/>
      </xdr:nvSpPr>
      <xdr:spPr>
        <a:xfrm>
          <a:off x="6737427" y="656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47861</xdr:rowOff>
    </xdr:from>
    <xdr:to>
      <xdr:col>15</xdr:col>
      <xdr:colOff>180975</xdr:colOff>
      <xdr:row>59</xdr:row>
      <xdr:rowOff>57131</xdr:rowOff>
    </xdr:to>
    <xdr:cxnSp macro="">
      <xdr:nvCxnSpPr>
        <xdr:cNvPr id="344" name="直線コネクタ 343"/>
        <xdr:cNvCxnSpPr/>
      </xdr:nvCxnSpPr>
      <xdr:spPr>
        <a:xfrm flipV="1">
          <a:off x="9639300" y="10163411"/>
          <a:ext cx="8382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55733</xdr:rowOff>
    </xdr:from>
    <xdr:to>
      <xdr:col>14</xdr:col>
      <xdr:colOff>28575</xdr:colOff>
      <xdr:row>59</xdr:row>
      <xdr:rowOff>57131</xdr:rowOff>
    </xdr:to>
    <xdr:cxnSp macro="">
      <xdr:nvCxnSpPr>
        <xdr:cNvPr id="347" name="直線コネクタ 346"/>
        <xdr:cNvCxnSpPr/>
      </xdr:nvCxnSpPr>
      <xdr:spPr>
        <a:xfrm>
          <a:off x="8750300" y="10171283"/>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48334</xdr:rowOff>
    </xdr:from>
    <xdr:to>
      <xdr:col>12</xdr:col>
      <xdr:colOff>511175</xdr:colOff>
      <xdr:row>59</xdr:row>
      <xdr:rowOff>55733</xdr:rowOff>
    </xdr:to>
    <xdr:cxnSp macro="">
      <xdr:nvCxnSpPr>
        <xdr:cNvPr id="350" name="直線コネクタ 349"/>
        <xdr:cNvCxnSpPr/>
      </xdr:nvCxnSpPr>
      <xdr:spPr>
        <a:xfrm>
          <a:off x="7861300" y="10163884"/>
          <a:ext cx="8890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48334</xdr:rowOff>
    </xdr:from>
    <xdr:to>
      <xdr:col>11</xdr:col>
      <xdr:colOff>307975</xdr:colOff>
      <xdr:row>59</xdr:row>
      <xdr:rowOff>63263</xdr:rowOff>
    </xdr:to>
    <xdr:cxnSp macro="">
      <xdr:nvCxnSpPr>
        <xdr:cNvPr id="353" name="直線コネクタ 352"/>
        <xdr:cNvCxnSpPr/>
      </xdr:nvCxnSpPr>
      <xdr:spPr>
        <a:xfrm flipV="1">
          <a:off x="6972300" y="10163884"/>
          <a:ext cx="889000" cy="1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168511</xdr:rowOff>
    </xdr:from>
    <xdr:to>
      <xdr:col>15</xdr:col>
      <xdr:colOff>231775</xdr:colOff>
      <xdr:row>59</xdr:row>
      <xdr:rowOff>98661</xdr:rowOff>
    </xdr:to>
    <xdr:sp macro="" textlink="">
      <xdr:nvSpPr>
        <xdr:cNvPr id="363" name="円/楕円 362"/>
        <xdr:cNvSpPr/>
      </xdr:nvSpPr>
      <xdr:spPr>
        <a:xfrm>
          <a:off x="10426700" y="101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46,866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6331</xdr:rowOff>
    </xdr:from>
    <xdr:to>
      <xdr:col>14</xdr:col>
      <xdr:colOff>79375</xdr:colOff>
      <xdr:row>59</xdr:row>
      <xdr:rowOff>107931</xdr:rowOff>
    </xdr:to>
    <xdr:sp macro="" textlink="">
      <xdr:nvSpPr>
        <xdr:cNvPr id="365" name="円/楕円 364"/>
        <xdr:cNvSpPr/>
      </xdr:nvSpPr>
      <xdr:spPr>
        <a:xfrm>
          <a:off x="9588500" y="101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99058</xdr:rowOff>
    </xdr:from>
    <xdr:ext cx="534377" cy="259045"/>
    <xdr:sp macro="" textlink="">
      <xdr:nvSpPr>
        <xdr:cNvPr id="366" name="テキスト ボックス 365"/>
        <xdr:cNvSpPr txBox="1"/>
      </xdr:nvSpPr>
      <xdr:spPr>
        <a:xfrm>
          <a:off x="9372111" y="1021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4933</xdr:rowOff>
    </xdr:from>
    <xdr:to>
      <xdr:col>12</xdr:col>
      <xdr:colOff>561975</xdr:colOff>
      <xdr:row>59</xdr:row>
      <xdr:rowOff>106533</xdr:rowOff>
    </xdr:to>
    <xdr:sp macro="" textlink="">
      <xdr:nvSpPr>
        <xdr:cNvPr id="367" name="円/楕円 366"/>
        <xdr:cNvSpPr/>
      </xdr:nvSpPr>
      <xdr:spPr>
        <a:xfrm>
          <a:off x="8699500" y="101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97660</xdr:rowOff>
    </xdr:from>
    <xdr:ext cx="534377" cy="259045"/>
    <xdr:sp macro="" textlink="">
      <xdr:nvSpPr>
        <xdr:cNvPr id="368" name="テキスト ボックス 367"/>
        <xdr:cNvSpPr txBox="1"/>
      </xdr:nvSpPr>
      <xdr:spPr>
        <a:xfrm>
          <a:off x="8483111" y="102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168984</xdr:rowOff>
    </xdr:from>
    <xdr:to>
      <xdr:col>11</xdr:col>
      <xdr:colOff>358775</xdr:colOff>
      <xdr:row>59</xdr:row>
      <xdr:rowOff>99134</xdr:rowOff>
    </xdr:to>
    <xdr:sp macro="" textlink="">
      <xdr:nvSpPr>
        <xdr:cNvPr id="369" name="円/楕円 368"/>
        <xdr:cNvSpPr/>
      </xdr:nvSpPr>
      <xdr:spPr>
        <a:xfrm>
          <a:off x="7810500" y="101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90261</xdr:rowOff>
    </xdr:from>
    <xdr:ext cx="534377" cy="259045"/>
    <xdr:sp macro="" textlink="">
      <xdr:nvSpPr>
        <xdr:cNvPr id="370" name="テキスト ボックス 369"/>
        <xdr:cNvSpPr txBox="1"/>
      </xdr:nvSpPr>
      <xdr:spPr>
        <a:xfrm>
          <a:off x="7594111" y="1020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12463</xdr:rowOff>
    </xdr:from>
    <xdr:to>
      <xdr:col>10</xdr:col>
      <xdr:colOff>155575</xdr:colOff>
      <xdr:row>59</xdr:row>
      <xdr:rowOff>114063</xdr:rowOff>
    </xdr:to>
    <xdr:sp macro="" textlink="">
      <xdr:nvSpPr>
        <xdr:cNvPr id="371" name="円/楕円 370"/>
        <xdr:cNvSpPr/>
      </xdr:nvSpPr>
      <xdr:spPr>
        <a:xfrm>
          <a:off x="6921500" y="101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105190</xdr:rowOff>
    </xdr:from>
    <xdr:ext cx="534377" cy="259045"/>
    <xdr:sp macro="" textlink="">
      <xdr:nvSpPr>
        <xdr:cNvPr id="372" name="テキスト ボックス 371"/>
        <xdr:cNvSpPr txBox="1"/>
      </xdr:nvSpPr>
      <xdr:spPr>
        <a:xfrm>
          <a:off x="6705111" y="1022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94456</xdr:rowOff>
    </xdr:from>
    <xdr:to>
      <xdr:col>15</xdr:col>
      <xdr:colOff>180975</xdr:colOff>
      <xdr:row>78</xdr:row>
      <xdr:rowOff>96439</xdr:rowOff>
    </xdr:to>
    <xdr:cxnSp macro="">
      <xdr:nvCxnSpPr>
        <xdr:cNvPr id="399" name="直線コネクタ 398"/>
        <xdr:cNvCxnSpPr/>
      </xdr:nvCxnSpPr>
      <xdr:spPr>
        <a:xfrm>
          <a:off x="9639300" y="13467556"/>
          <a:ext cx="8382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94456</xdr:rowOff>
    </xdr:from>
    <xdr:to>
      <xdr:col>14</xdr:col>
      <xdr:colOff>28575</xdr:colOff>
      <xdr:row>78</xdr:row>
      <xdr:rowOff>97527</xdr:rowOff>
    </xdr:to>
    <xdr:cxnSp macro="">
      <xdr:nvCxnSpPr>
        <xdr:cNvPr id="402" name="直線コネクタ 401"/>
        <xdr:cNvCxnSpPr/>
      </xdr:nvCxnSpPr>
      <xdr:spPr>
        <a:xfrm flipV="1">
          <a:off x="8750300" y="13467556"/>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96952</xdr:rowOff>
    </xdr:from>
    <xdr:to>
      <xdr:col>12</xdr:col>
      <xdr:colOff>511175</xdr:colOff>
      <xdr:row>78</xdr:row>
      <xdr:rowOff>97527</xdr:rowOff>
    </xdr:to>
    <xdr:cxnSp macro="">
      <xdr:nvCxnSpPr>
        <xdr:cNvPr id="405" name="直線コネクタ 404"/>
        <xdr:cNvCxnSpPr/>
      </xdr:nvCxnSpPr>
      <xdr:spPr>
        <a:xfrm>
          <a:off x="7861300" y="13470052"/>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96952</xdr:rowOff>
    </xdr:from>
    <xdr:to>
      <xdr:col>11</xdr:col>
      <xdr:colOff>307975</xdr:colOff>
      <xdr:row>78</xdr:row>
      <xdr:rowOff>99933</xdr:rowOff>
    </xdr:to>
    <xdr:cxnSp macro="">
      <xdr:nvCxnSpPr>
        <xdr:cNvPr id="408" name="直線コネクタ 407"/>
        <xdr:cNvCxnSpPr/>
      </xdr:nvCxnSpPr>
      <xdr:spPr>
        <a:xfrm flipV="1">
          <a:off x="6972300" y="13470052"/>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45639</xdr:rowOff>
    </xdr:from>
    <xdr:to>
      <xdr:col>15</xdr:col>
      <xdr:colOff>231775</xdr:colOff>
      <xdr:row>78</xdr:row>
      <xdr:rowOff>147239</xdr:rowOff>
    </xdr:to>
    <xdr:sp macro="" textlink="">
      <xdr:nvSpPr>
        <xdr:cNvPr id="418" name="円/楕円 417"/>
        <xdr:cNvSpPr/>
      </xdr:nvSpPr>
      <xdr:spPr>
        <a:xfrm>
          <a:off x="10426700" y="134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132016</xdr:rowOff>
    </xdr:from>
    <xdr:ext cx="469744" cy="259045"/>
    <xdr:sp macro="" textlink="">
      <xdr:nvSpPr>
        <xdr:cNvPr id="419" name="商工費該当値テキスト"/>
        <xdr:cNvSpPr txBox="1"/>
      </xdr:nvSpPr>
      <xdr:spPr>
        <a:xfrm>
          <a:off x="10528300" y="1333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43656</xdr:rowOff>
    </xdr:from>
    <xdr:to>
      <xdr:col>14</xdr:col>
      <xdr:colOff>79375</xdr:colOff>
      <xdr:row>78</xdr:row>
      <xdr:rowOff>145256</xdr:rowOff>
    </xdr:to>
    <xdr:sp macro="" textlink="">
      <xdr:nvSpPr>
        <xdr:cNvPr id="420" name="円/楕円 419"/>
        <xdr:cNvSpPr/>
      </xdr:nvSpPr>
      <xdr:spPr>
        <a:xfrm>
          <a:off x="9588500" y="134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136383</xdr:rowOff>
    </xdr:from>
    <xdr:ext cx="469744" cy="259045"/>
    <xdr:sp macro="" textlink="">
      <xdr:nvSpPr>
        <xdr:cNvPr id="421" name="テキスト ボックス 420"/>
        <xdr:cNvSpPr txBox="1"/>
      </xdr:nvSpPr>
      <xdr:spPr>
        <a:xfrm>
          <a:off x="9404427" y="135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46727</xdr:rowOff>
    </xdr:from>
    <xdr:to>
      <xdr:col>12</xdr:col>
      <xdr:colOff>561975</xdr:colOff>
      <xdr:row>78</xdr:row>
      <xdr:rowOff>148327</xdr:rowOff>
    </xdr:to>
    <xdr:sp macro="" textlink="">
      <xdr:nvSpPr>
        <xdr:cNvPr id="422" name="円/楕円 421"/>
        <xdr:cNvSpPr/>
      </xdr:nvSpPr>
      <xdr:spPr>
        <a:xfrm>
          <a:off x="8699500" y="134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139454</xdr:rowOff>
    </xdr:from>
    <xdr:ext cx="469744" cy="259045"/>
    <xdr:sp macro="" textlink="">
      <xdr:nvSpPr>
        <xdr:cNvPr id="423" name="テキスト ボックス 422"/>
        <xdr:cNvSpPr txBox="1"/>
      </xdr:nvSpPr>
      <xdr:spPr>
        <a:xfrm>
          <a:off x="8515427" y="1351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46152</xdr:rowOff>
    </xdr:from>
    <xdr:to>
      <xdr:col>11</xdr:col>
      <xdr:colOff>358775</xdr:colOff>
      <xdr:row>78</xdr:row>
      <xdr:rowOff>147752</xdr:rowOff>
    </xdr:to>
    <xdr:sp macro="" textlink="">
      <xdr:nvSpPr>
        <xdr:cNvPr id="424" name="円/楕円 423"/>
        <xdr:cNvSpPr/>
      </xdr:nvSpPr>
      <xdr:spPr>
        <a:xfrm>
          <a:off x="7810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138879</xdr:rowOff>
    </xdr:from>
    <xdr:ext cx="469744" cy="259045"/>
    <xdr:sp macro="" textlink="">
      <xdr:nvSpPr>
        <xdr:cNvPr id="425" name="テキスト ボックス 424"/>
        <xdr:cNvSpPr txBox="1"/>
      </xdr:nvSpPr>
      <xdr:spPr>
        <a:xfrm>
          <a:off x="7626427" y="1351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49133</xdr:rowOff>
    </xdr:from>
    <xdr:to>
      <xdr:col>10</xdr:col>
      <xdr:colOff>155575</xdr:colOff>
      <xdr:row>78</xdr:row>
      <xdr:rowOff>150733</xdr:rowOff>
    </xdr:to>
    <xdr:sp macro="" textlink="">
      <xdr:nvSpPr>
        <xdr:cNvPr id="426" name="円/楕円 425"/>
        <xdr:cNvSpPr/>
      </xdr:nvSpPr>
      <xdr:spPr>
        <a:xfrm>
          <a:off x="6921500" y="134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141860</xdr:rowOff>
    </xdr:from>
    <xdr:ext cx="469744" cy="259045"/>
    <xdr:sp macro="" textlink="">
      <xdr:nvSpPr>
        <xdr:cNvPr id="427" name="テキスト ボックス 426"/>
        <xdr:cNvSpPr txBox="1"/>
      </xdr:nvSpPr>
      <xdr:spPr>
        <a:xfrm>
          <a:off x="6737427" y="1351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107624</xdr:rowOff>
    </xdr:from>
    <xdr:to>
      <xdr:col>15</xdr:col>
      <xdr:colOff>180975</xdr:colOff>
      <xdr:row>98</xdr:row>
      <xdr:rowOff>109569</xdr:rowOff>
    </xdr:to>
    <xdr:cxnSp macro="">
      <xdr:nvCxnSpPr>
        <xdr:cNvPr id="454" name="直線コネクタ 453"/>
        <xdr:cNvCxnSpPr/>
      </xdr:nvCxnSpPr>
      <xdr:spPr>
        <a:xfrm>
          <a:off x="9639300" y="16909724"/>
          <a:ext cx="8382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105949</xdr:rowOff>
    </xdr:from>
    <xdr:to>
      <xdr:col>14</xdr:col>
      <xdr:colOff>28575</xdr:colOff>
      <xdr:row>98</xdr:row>
      <xdr:rowOff>107624</xdr:rowOff>
    </xdr:to>
    <xdr:cxnSp macro="">
      <xdr:nvCxnSpPr>
        <xdr:cNvPr id="457" name="直線コネクタ 456"/>
        <xdr:cNvCxnSpPr/>
      </xdr:nvCxnSpPr>
      <xdr:spPr>
        <a:xfrm>
          <a:off x="8750300" y="16908049"/>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102767</xdr:rowOff>
    </xdr:from>
    <xdr:to>
      <xdr:col>12</xdr:col>
      <xdr:colOff>511175</xdr:colOff>
      <xdr:row>98</xdr:row>
      <xdr:rowOff>105949</xdr:rowOff>
    </xdr:to>
    <xdr:cxnSp macro="">
      <xdr:nvCxnSpPr>
        <xdr:cNvPr id="460" name="直線コネクタ 459"/>
        <xdr:cNvCxnSpPr/>
      </xdr:nvCxnSpPr>
      <xdr:spPr>
        <a:xfrm>
          <a:off x="7861300" y="16904867"/>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148866</xdr:rowOff>
    </xdr:from>
    <xdr:ext cx="534377" cy="259045"/>
    <xdr:sp macro="" textlink="">
      <xdr:nvSpPr>
        <xdr:cNvPr id="462" name="テキスト ボックス 461"/>
        <xdr:cNvSpPr txBox="1"/>
      </xdr:nvSpPr>
      <xdr:spPr>
        <a:xfrm>
          <a:off x="8483111" y="169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102767</xdr:rowOff>
    </xdr:from>
    <xdr:to>
      <xdr:col>11</xdr:col>
      <xdr:colOff>307975</xdr:colOff>
      <xdr:row>98</xdr:row>
      <xdr:rowOff>105807</xdr:rowOff>
    </xdr:to>
    <xdr:cxnSp macro="">
      <xdr:nvCxnSpPr>
        <xdr:cNvPr id="463" name="直線コネクタ 462"/>
        <xdr:cNvCxnSpPr/>
      </xdr:nvCxnSpPr>
      <xdr:spPr>
        <a:xfrm flipV="1">
          <a:off x="6972300" y="16904867"/>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151429</xdr:rowOff>
    </xdr:from>
    <xdr:ext cx="534377" cy="259045"/>
    <xdr:sp macro="" textlink="">
      <xdr:nvSpPr>
        <xdr:cNvPr id="467" name="テキスト ボックス 466"/>
        <xdr:cNvSpPr txBox="1"/>
      </xdr:nvSpPr>
      <xdr:spPr>
        <a:xfrm>
          <a:off x="6705111" y="169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58769</xdr:rowOff>
    </xdr:from>
    <xdr:to>
      <xdr:col>15</xdr:col>
      <xdr:colOff>231775</xdr:colOff>
      <xdr:row>98</xdr:row>
      <xdr:rowOff>160369</xdr:rowOff>
    </xdr:to>
    <xdr:sp macro="" textlink="">
      <xdr:nvSpPr>
        <xdr:cNvPr id="473" name="円/楕円 472"/>
        <xdr:cNvSpPr/>
      </xdr:nvSpPr>
      <xdr:spPr>
        <a:xfrm>
          <a:off x="10426700" y="168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56824</xdr:rowOff>
    </xdr:from>
    <xdr:to>
      <xdr:col>14</xdr:col>
      <xdr:colOff>79375</xdr:colOff>
      <xdr:row>98</xdr:row>
      <xdr:rowOff>158424</xdr:rowOff>
    </xdr:to>
    <xdr:sp macro="" textlink="">
      <xdr:nvSpPr>
        <xdr:cNvPr id="475" name="円/楕円 474"/>
        <xdr:cNvSpPr/>
      </xdr:nvSpPr>
      <xdr:spPr>
        <a:xfrm>
          <a:off x="9588500" y="168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149551</xdr:rowOff>
    </xdr:from>
    <xdr:ext cx="534377" cy="259045"/>
    <xdr:sp macro="" textlink="">
      <xdr:nvSpPr>
        <xdr:cNvPr id="476" name="テキスト ボックス 475"/>
        <xdr:cNvSpPr txBox="1"/>
      </xdr:nvSpPr>
      <xdr:spPr>
        <a:xfrm>
          <a:off x="9372111" y="1695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55149</xdr:rowOff>
    </xdr:from>
    <xdr:to>
      <xdr:col>12</xdr:col>
      <xdr:colOff>561975</xdr:colOff>
      <xdr:row>98</xdr:row>
      <xdr:rowOff>156749</xdr:rowOff>
    </xdr:to>
    <xdr:sp macro="" textlink="">
      <xdr:nvSpPr>
        <xdr:cNvPr id="477" name="円/楕円 476"/>
        <xdr:cNvSpPr/>
      </xdr:nvSpPr>
      <xdr:spPr>
        <a:xfrm>
          <a:off x="8699500" y="1685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1826</xdr:rowOff>
    </xdr:from>
    <xdr:ext cx="534377" cy="259045"/>
    <xdr:sp macro="" textlink="">
      <xdr:nvSpPr>
        <xdr:cNvPr id="478" name="テキスト ボックス 477"/>
        <xdr:cNvSpPr txBox="1"/>
      </xdr:nvSpPr>
      <xdr:spPr>
        <a:xfrm>
          <a:off x="8483111" y="1663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51967</xdr:rowOff>
    </xdr:from>
    <xdr:to>
      <xdr:col>11</xdr:col>
      <xdr:colOff>358775</xdr:colOff>
      <xdr:row>98</xdr:row>
      <xdr:rowOff>153567</xdr:rowOff>
    </xdr:to>
    <xdr:sp macro="" textlink="">
      <xdr:nvSpPr>
        <xdr:cNvPr id="479" name="円/楕円 478"/>
        <xdr:cNvSpPr/>
      </xdr:nvSpPr>
      <xdr:spPr>
        <a:xfrm>
          <a:off x="7810500" y="168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144694</xdr:rowOff>
    </xdr:from>
    <xdr:ext cx="534377" cy="259045"/>
    <xdr:sp macro="" textlink="">
      <xdr:nvSpPr>
        <xdr:cNvPr id="480" name="テキスト ボックス 479"/>
        <xdr:cNvSpPr txBox="1"/>
      </xdr:nvSpPr>
      <xdr:spPr>
        <a:xfrm>
          <a:off x="7594111" y="169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55007</xdr:rowOff>
    </xdr:from>
    <xdr:to>
      <xdr:col>10</xdr:col>
      <xdr:colOff>155575</xdr:colOff>
      <xdr:row>98</xdr:row>
      <xdr:rowOff>156607</xdr:rowOff>
    </xdr:to>
    <xdr:sp macro="" textlink="">
      <xdr:nvSpPr>
        <xdr:cNvPr id="481" name="円/楕円 480"/>
        <xdr:cNvSpPr/>
      </xdr:nvSpPr>
      <xdr:spPr>
        <a:xfrm>
          <a:off x="6921500" y="168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1684</xdr:rowOff>
    </xdr:from>
    <xdr:ext cx="534377" cy="259045"/>
    <xdr:sp macro="" textlink="">
      <xdr:nvSpPr>
        <xdr:cNvPr id="482" name="テキスト ボックス 481"/>
        <xdr:cNvSpPr txBox="1"/>
      </xdr:nvSpPr>
      <xdr:spPr>
        <a:xfrm>
          <a:off x="6705111" y="1663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18,375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16795</xdr:rowOff>
    </xdr:from>
    <xdr:to>
      <xdr:col>23</xdr:col>
      <xdr:colOff>517525</xdr:colOff>
      <xdr:row>36</xdr:row>
      <xdr:rowOff>89457</xdr:rowOff>
    </xdr:to>
    <xdr:cxnSp macro="">
      <xdr:nvCxnSpPr>
        <xdr:cNvPr id="513" name="直線コネクタ 512"/>
        <xdr:cNvCxnSpPr/>
      </xdr:nvCxnSpPr>
      <xdr:spPr>
        <a:xfrm flipV="1">
          <a:off x="15481300" y="6188995"/>
          <a:ext cx="8382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89457</xdr:rowOff>
    </xdr:from>
    <xdr:to>
      <xdr:col>22</xdr:col>
      <xdr:colOff>365125</xdr:colOff>
      <xdr:row>37</xdr:row>
      <xdr:rowOff>8206</xdr:rowOff>
    </xdr:to>
    <xdr:cxnSp macro="">
      <xdr:nvCxnSpPr>
        <xdr:cNvPr id="516" name="直線コネクタ 515"/>
        <xdr:cNvCxnSpPr/>
      </xdr:nvCxnSpPr>
      <xdr:spPr>
        <a:xfrm flipV="1">
          <a:off x="14592300" y="6261657"/>
          <a:ext cx="889000" cy="9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112676</xdr:rowOff>
    </xdr:from>
    <xdr:to>
      <xdr:col>21</xdr:col>
      <xdr:colOff>161925</xdr:colOff>
      <xdr:row>37</xdr:row>
      <xdr:rowOff>8206</xdr:rowOff>
    </xdr:to>
    <xdr:cxnSp macro="">
      <xdr:nvCxnSpPr>
        <xdr:cNvPr id="519" name="直線コネクタ 518"/>
        <xdr:cNvCxnSpPr/>
      </xdr:nvCxnSpPr>
      <xdr:spPr>
        <a:xfrm>
          <a:off x="13703300" y="6284876"/>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112676</xdr:rowOff>
    </xdr:from>
    <xdr:to>
      <xdr:col>19</xdr:col>
      <xdr:colOff>644525</xdr:colOff>
      <xdr:row>37</xdr:row>
      <xdr:rowOff>7569</xdr:rowOff>
    </xdr:to>
    <xdr:cxnSp macro="">
      <xdr:nvCxnSpPr>
        <xdr:cNvPr id="522" name="直線コネクタ 521"/>
        <xdr:cNvCxnSpPr/>
      </xdr:nvCxnSpPr>
      <xdr:spPr>
        <a:xfrm flipV="1">
          <a:off x="12814300" y="6284876"/>
          <a:ext cx="889000" cy="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167160</xdr:rowOff>
    </xdr:from>
    <xdr:ext cx="534377" cy="259045"/>
    <xdr:sp macro="" textlink="">
      <xdr:nvSpPr>
        <xdr:cNvPr id="524" name="テキスト ボックス 523"/>
        <xdr:cNvSpPr txBox="1"/>
      </xdr:nvSpPr>
      <xdr:spPr>
        <a:xfrm>
          <a:off x="13436111" y="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137445</xdr:rowOff>
    </xdr:from>
    <xdr:to>
      <xdr:col>23</xdr:col>
      <xdr:colOff>568325</xdr:colOff>
      <xdr:row>36</xdr:row>
      <xdr:rowOff>67595</xdr:rowOff>
    </xdr:to>
    <xdr:sp macro="" textlink="">
      <xdr:nvSpPr>
        <xdr:cNvPr id="532" name="円/楕円 531"/>
        <xdr:cNvSpPr/>
      </xdr:nvSpPr>
      <xdr:spPr>
        <a:xfrm>
          <a:off x="16268700" y="61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160322</xdr:rowOff>
    </xdr:from>
    <xdr:ext cx="534377" cy="259045"/>
    <xdr:sp macro="" textlink="">
      <xdr:nvSpPr>
        <xdr:cNvPr id="533" name="消防費該当値テキスト"/>
        <xdr:cNvSpPr txBox="1"/>
      </xdr:nvSpPr>
      <xdr:spPr>
        <a:xfrm>
          <a:off x="16370300" y="59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38657</xdr:rowOff>
    </xdr:from>
    <xdr:to>
      <xdr:col>22</xdr:col>
      <xdr:colOff>415925</xdr:colOff>
      <xdr:row>36</xdr:row>
      <xdr:rowOff>140257</xdr:rowOff>
    </xdr:to>
    <xdr:sp macro="" textlink="">
      <xdr:nvSpPr>
        <xdr:cNvPr id="534" name="円/楕円 533"/>
        <xdr:cNvSpPr/>
      </xdr:nvSpPr>
      <xdr:spPr>
        <a:xfrm>
          <a:off x="15430500" y="62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131384</xdr:rowOff>
    </xdr:from>
    <xdr:ext cx="534377" cy="259045"/>
    <xdr:sp macro="" textlink="">
      <xdr:nvSpPr>
        <xdr:cNvPr id="535" name="テキスト ボックス 534"/>
        <xdr:cNvSpPr txBox="1"/>
      </xdr:nvSpPr>
      <xdr:spPr>
        <a:xfrm>
          <a:off x="15214111" y="630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128856</xdr:rowOff>
    </xdr:from>
    <xdr:to>
      <xdr:col>21</xdr:col>
      <xdr:colOff>212725</xdr:colOff>
      <xdr:row>37</xdr:row>
      <xdr:rowOff>59006</xdr:rowOff>
    </xdr:to>
    <xdr:sp macro="" textlink="">
      <xdr:nvSpPr>
        <xdr:cNvPr id="536" name="円/楕円 535"/>
        <xdr:cNvSpPr/>
      </xdr:nvSpPr>
      <xdr:spPr>
        <a:xfrm>
          <a:off x="14541500" y="630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50133</xdr:rowOff>
    </xdr:from>
    <xdr:ext cx="534377" cy="259045"/>
    <xdr:sp macro="" textlink="">
      <xdr:nvSpPr>
        <xdr:cNvPr id="537" name="テキスト ボックス 536"/>
        <xdr:cNvSpPr txBox="1"/>
      </xdr:nvSpPr>
      <xdr:spPr>
        <a:xfrm>
          <a:off x="14325111" y="63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61876</xdr:rowOff>
    </xdr:from>
    <xdr:to>
      <xdr:col>20</xdr:col>
      <xdr:colOff>9525</xdr:colOff>
      <xdr:row>36</xdr:row>
      <xdr:rowOff>163476</xdr:rowOff>
    </xdr:to>
    <xdr:sp macro="" textlink="">
      <xdr:nvSpPr>
        <xdr:cNvPr id="538" name="円/楕円 537"/>
        <xdr:cNvSpPr/>
      </xdr:nvSpPr>
      <xdr:spPr>
        <a:xfrm>
          <a:off x="13652500" y="62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8553</xdr:rowOff>
    </xdr:from>
    <xdr:ext cx="534377" cy="259045"/>
    <xdr:sp macro="" textlink="">
      <xdr:nvSpPr>
        <xdr:cNvPr id="539" name="テキスト ボックス 538"/>
        <xdr:cNvSpPr txBox="1"/>
      </xdr:nvSpPr>
      <xdr:spPr>
        <a:xfrm>
          <a:off x="13436111" y="600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128219</xdr:rowOff>
    </xdr:from>
    <xdr:to>
      <xdr:col>18</xdr:col>
      <xdr:colOff>492125</xdr:colOff>
      <xdr:row>37</xdr:row>
      <xdr:rowOff>58369</xdr:rowOff>
    </xdr:to>
    <xdr:sp macro="" textlink="">
      <xdr:nvSpPr>
        <xdr:cNvPr id="540" name="円/楕円 539"/>
        <xdr:cNvSpPr/>
      </xdr:nvSpPr>
      <xdr:spPr>
        <a:xfrm>
          <a:off x="12763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49496</xdr:rowOff>
    </xdr:from>
    <xdr:ext cx="534377" cy="259045"/>
    <xdr:sp macro="" textlink="">
      <xdr:nvSpPr>
        <xdr:cNvPr id="541" name="テキスト ボックス 540"/>
        <xdr:cNvSpPr txBox="1"/>
      </xdr:nvSpPr>
      <xdr:spPr>
        <a:xfrm>
          <a:off x="12547111" y="63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57,257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121282</xdr:rowOff>
    </xdr:from>
    <xdr:to>
      <xdr:col>23</xdr:col>
      <xdr:colOff>517525</xdr:colOff>
      <xdr:row>57</xdr:row>
      <xdr:rowOff>137277</xdr:rowOff>
    </xdr:to>
    <xdr:cxnSp macro="">
      <xdr:nvCxnSpPr>
        <xdr:cNvPr id="572" name="直線コネクタ 571"/>
        <xdr:cNvCxnSpPr/>
      </xdr:nvCxnSpPr>
      <xdr:spPr>
        <a:xfrm>
          <a:off x="15481300" y="9893932"/>
          <a:ext cx="8382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110916</xdr:rowOff>
    </xdr:from>
    <xdr:to>
      <xdr:col>22</xdr:col>
      <xdr:colOff>365125</xdr:colOff>
      <xdr:row>57</xdr:row>
      <xdr:rowOff>121282</xdr:rowOff>
    </xdr:to>
    <xdr:cxnSp macro="">
      <xdr:nvCxnSpPr>
        <xdr:cNvPr id="575" name="直線コネクタ 574"/>
        <xdr:cNvCxnSpPr/>
      </xdr:nvCxnSpPr>
      <xdr:spPr>
        <a:xfrm>
          <a:off x="14592300" y="9883566"/>
          <a:ext cx="889000" cy="1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71695</xdr:rowOff>
    </xdr:from>
    <xdr:to>
      <xdr:col>21</xdr:col>
      <xdr:colOff>161925</xdr:colOff>
      <xdr:row>57</xdr:row>
      <xdr:rowOff>110916</xdr:rowOff>
    </xdr:to>
    <xdr:cxnSp macro="">
      <xdr:nvCxnSpPr>
        <xdr:cNvPr id="578" name="直線コネクタ 577"/>
        <xdr:cNvCxnSpPr/>
      </xdr:nvCxnSpPr>
      <xdr:spPr>
        <a:xfrm>
          <a:off x="13703300" y="9844345"/>
          <a:ext cx="8890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125978</xdr:rowOff>
    </xdr:from>
    <xdr:to>
      <xdr:col>19</xdr:col>
      <xdr:colOff>644525</xdr:colOff>
      <xdr:row>57</xdr:row>
      <xdr:rowOff>71695</xdr:rowOff>
    </xdr:to>
    <xdr:cxnSp macro="">
      <xdr:nvCxnSpPr>
        <xdr:cNvPr id="581" name="直線コネクタ 580"/>
        <xdr:cNvCxnSpPr/>
      </xdr:nvCxnSpPr>
      <xdr:spPr>
        <a:xfrm>
          <a:off x="12814300" y="9727178"/>
          <a:ext cx="889000" cy="11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21993</xdr:rowOff>
    </xdr:from>
    <xdr:ext cx="534377" cy="259045"/>
    <xdr:sp macro="" textlink="">
      <xdr:nvSpPr>
        <xdr:cNvPr id="585" name="テキスト ボックス 584"/>
        <xdr:cNvSpPr txBox="1"/>
      </xdr:nvSpPr>
      <xdr:spPr>
        <a:xfrm>
          <a:off x="12547111" y="97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86477</xdr:rowOff>
    </xdr:from>
    <xdr:to>
      <xdr:col>23</xdr:col>
      <xdr:colOff>568325</xdr:colOff>
      <xdr:row>58</xdr:row>
      <xdr:rowOff>16627</xdr:rowOff>
    </xdr:to>
    <xdr:sp macro="" textlink="">
      <xdr:nvSpPr>
        <xdr:cNvPr id="591" name="円/楕円 590"/>
        <xdr:cNvSpPr/>
      </xdr:nvSpPr>
      <xdr:spPr>
        <a:xfrm>
          <a:off x="16268700" y="98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1404</xdr:rowOff>
    </xdr:from>
    <xdr:ext cx="534377" cy="259045"/>
    <xdr:sp macro="" textlink="">
      <xdr:nvSpPr>
        <xdr:cNvPr id="592" name="教育費該当値テキスト"/>
        <xdr:cNvSpPr txBox="1"/>
      </xdr:nvSpPr>
      <xdr:spPr>
        <a:xfrm>
          <a:off x="16370300" y="977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46,621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70482</xdr:rowOff>
    </xdr:from>
    <xdr:to>
      <xdr:col>22</xdr:col>
      <xdr:colOff>415925</xdr:colOff>
      <xdr:row>58</xdr:row>
      <xdr:rowOff>632</xdr:rowOff>
    </xdr:to>
    <xdr:sp macro="" textlink="">
      <xdr:nvSpPr>
        <xdr:cNvPr id="593" name="円/楕円 592"/>
        <xdr:cNvSpPr/>
      </xdr:nvSpPr>
      <xdr:spPr>
        <a:xfrm>
          <a:off x="15430500" y="98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163209</xdr:rowOff>
    </xdr:from>
    <xdr:ext cx="534377" cy="259045"/>
    <xdr:sp macro="" textlink="">
      <xdr:nvSpPr>
        <xdr:cNvPr id="594" name="テキスト ボックス 593"/>
        <xdr:cNvSpPr txBox="1"/>
      </xdr:nvSpPr>
      <xdr:spPr>
        <a:xfrm>
          <a:off x="15214111" y="99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60116</xdr:rowOff>
    </xdr:from>
    <xdr:to>
      <xdr:col>21</xdr:col>
      <xdr:colOff>212725</xdr:colOff>
      <xdr:row>57</xdr:row>
      <xdr:rowOff>161716</xdr:rowOff>
    </xdr:to>
    <xdr:sp macro="" textlink="">
      <xdr:nvSpPr>
        <xdr:cNvPr id="595" name="円/楕円 594"/>
        <xdr:cNvSpPr/>
      </xdr:nvSpPr>
      <xdr:spPr>
        <a:xfrm>
          <a:off x="14541500" y="98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152843</xdr:rowOff>
    </xdr:from>
    <xdr:ext cx="534377" cy="259045"/>
    <xdr:sp macro="" textlink="">
      <xdr:nvSpPr>
        <xdr:cNvPr id="596" name="テキスト ボックス 595"/>
        <xdr:cNvSpPr txBox="1"/>
      </xdr:nvSpPr>
      <xdr:spPr>
        <a:xfrm>
          <a:off x="14325111" y="99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20895</xdr:rowOff>
    </xdr:from>
    <xdr:to>
      <xdr:col>20</xdr:col>
      <xdr:colOff>9525</xdr:colOff>
      <xdr:row>57</xdr:row>
      <xdr:rowOff>122495</xdr:rowOff>
    </xdr:to>
    <xdr:sp macro="" textlink="">
      <xdr:nvSpPr>
        <xdr:cNvPr id="597" name="円/楕円 596"/>
        <xdr:cNvSpPr/>
      </xdr:nvSpPr>
      <xdr:spPr>
        <a:xfrm>
          <a:off x="13652500" y="97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113622</xdr:rowOff>
    </xdr:from>
    <xdr:ext cx="534377" cy="259045"/>
    <xdr:sp macro="" textlink="">
      <xdr:nvSpPr>
        <xdr:cNvPr id="598" name="テキスト ボックス 597"/>
        <xdr:cNvSpPr txBox="1"/>
      </xdr:nvSpPr>
      <xdr:spPr>
        <a:xfrm>
          <a:off x="13436111" y="98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75178</xdr:rowOff>
    </xdr:from>
    <xdr:to>
      <xdr:col>18</xdr:col>
      <xdr:colOff>492125</xdr:colOff>
      <xdr:row>57</xdr:row>
      <xdr:rowOff>5328</xdr:rowOff>
    </xdr:to>
    <xdr:sp macro="" textlink="">
      <xdr:nvSpPr>
        <xdr:cNvPr id="599" name="円/楕円 598"/>
        <xdr:cNvSpPr/>
      </xdr:nvSpPr>
      <xdr:spPr>
        <a:xfrm>
          <a:off x="12763500" y="967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21855</xdr:rowOff>
    </xdr:from>
    <xdr:ext cx="534377" cy="259045"/>
    <xdr:sp macro="" textlink="">
      <xdr:nvSpPr>
        <xdr:cNvPr id="600" name="テキスト ボックス 599"/>
        <xdr:cNvSpPr txBox="1"/>
      </xdr:nvSpPr>
      <xdr:spPr>
        <a:xfrm>
          <a:off x="12547111" y="94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153330</xdr:rowOff>
    </xdr:from>
    <xdr:to>
      <xdr:col>23</xdr:col>
      <xdr:colOff>517525</xdr:colOff>
      <xdr:row>77</xdr:row>
      <xdr:rowOff>163852</xdr:rowOff>
    </xdr:to>
    <xdr:cxnSp macro="">
      <xdr:nvCxnSpPr>
        <xdr:cNvPr id="625" name="直線コネクタ 624"/>
        <xdr:cNvCxnSpPr/>
      </xdr:nvCxnSpPr>
      <xdr:spPr>
        <a:xfrm flipV="1">
          <a:off x="15481300" y="13354980"/>
          <a:ext cx="838200" cy="1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6"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144684</xdr:rowOff>
    </xdr:from>
    <xdr:to>
      <xdr:col>22</xdr:col>
      <xdr:colOff>365125</xdr:colOff>
      <xdr:row>77</xdr:row>
      <xdr:rowOff>163852</xdr:rowOff>
    </xdr:to>
    <xdr:cxnSp macro="">
      <xdr:nvCxnSpPr>
        <xdr:cNvPr id="628" name="直線コネクタ 627"/>
        <xdr:cNvCxnSpPr/>
      </xdr:nvCxnSpPr>
      <xdr:spPr>
        <a:xfrm>
          <a:off x="14592300" y="13346334"/>
          <a:ext cx="889000" cy="1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144684</xdr:rowOff>
    </xdr:from>
    <xdr:to>
      <xdr:col>21</xdr:col>
      <xdr:colOff>161925</xdr:colOff>
      <xdr:row>78</xdr:row>
      <xdr:rowOff>8649</xdr:rowOff>
    </xdr:to>
    <xdr:cxnSp macro="">
      <xdr:nvCxnSpPr>
        <xdr:cNvPr id="631" name="直線コネクタ 630"/>
        <xdr:cNvCxnSpPr/>
      </xdr:nvCxnSpPr>
      <xdr:spPr>
        <a:xfrm flipV="1">
          <a:off x="13703300" y="13346334"/>
          <a:ext cx="889000" cy="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16029</xdr:rowOff>
    </xdr:from>
    <xdr:ext cx="469744" cy="259045"/>
    <xdr:sp macro="" textlink="">
      <xdr:nvSpPr>
        <xdr:cNvPr id="633" name="テキスト ボックス 632"/>
        <xdr:cNvSpPr txBox="1"/>
      </xdr:nvSpPr>
      <xdr:spPr>
        <a:xfrm>
          <a:off x="14357427" y="1338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8649</xdr:rowOff>
    </xdr:from>
    <xdr:to>
      <xdr:col>19</xdr:col>
      <xdr:colOff>644525</xdr:colOff>
      <xdr:row>78</xdr:row>
      <xdr:rowOff>25400</xdr:rowOff>
    </xdr:to>
    <xdr:cxnSp macro="">
      <xdr:nvCxnSpPr>
        <xdr:cNvPr id="634" name="直線コネクタ 633"/>
        <xdr:cNvCxnSpPr/>
      </xdr:nvCxnSpPr>
      <xdr:spPr>
        <a:xfrm flipV="1">
          <a:off x="12814300" y="13381749"/>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102530</xdr:rowOff>
    </xdr:from>
    <xdr:to>
      <xdr:col>23</xdr:col>
      <xdr:colOff>568325</xdr:colOff>
      <xdr:row>78</xdr:row>
      <xdr:rowOff>32680</xdr:rowOff>
    </xdr:to>
    <xdr:sp macro="" textlink="">
      <xdr:nvSpPr>
        <xdr:cNvPr id="644" name="円/楕円 643"/>
        <xdr:cNvSpPr/>
      </xdr:nvSpPr>
      <xdr:spPr>
        <a:xfrm>
          <a:off x="16268700" y="133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61907</xdr:rowOff>
    </xdr:from>
    <xdr:ext cx="469744" cy="259045"/>
    <xdr:sp macro="" textlink="">
      <xdr:nvSpPr>
        <xdr:cNvPr id="645" name="災害復旧費該当値テキスト"/>
        <xdr:cNvSpPr txBox="1"/>
      </xdr:nvSpPr>
      <xdr:spPr>
        <a:xfrm>
          <a:off x="16370300" y="1309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113052</xdr:rowOff>
    </xdr:from>
    <xdr:to>
      <xdr:col>22</xdr:col>
      <xdr:colOff>415925</xdr:colOff>
      <xdr:row>78</xdr:row>
      <xdr:rowOff>43202</xdr:rowOff>
    </xdr:to>
    <xdr:sp macro="" textlink="">
      <xdr:nvSpPr>
        <xdr:cNvPr id="646" name="円/楕円 645"/>
        <xdr:cNvSpPr/>
      </xdr:nvSpPr>
      <xdr:spPr>
        <a:xfrm>
          <a:off x="15430500" y="133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34329</xdr:rowOff>
    </xdr:from>
    <xdr:ext cx="469744" cy="259045"/>
    <xdr:sp macro="" textlink="">
      <xdr:nvSpPr>
        <xdr:cNvPr id="647" name="テキスト ボックス 646"/>
        <xdr:cNvSpPr txBox="1"/>
      </xdr:nvSpPr>
      <xdr:spPr>
        <a:xfrm>
          <a:off x="15246427" y="1340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93884</xdr:rowOff>
    </xdr:from>
    <xdr:to>
      <xdr:col>21</xdr:col>
      <xdr:colOff>212725</xdr:colOff>
      <xdr:row>78</xdr:row>
      <xdr:rowOff>24034</xdr:rowOff>
    </xdr:to>
    <xdr:sp macro="" textlink="">
      <xdr:nvSpPr>
        <xdr:cNvPr id="648" name="円/楕円 647"/>
        <xdr:cNvSpPr/>
      </xdr:nvSpPr>
      <xdr:spPr>
        <a:xfrm>
          <a:off x="14541500" y="13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40561</xdr:rowOff>
    </xdr:from>
    <xdr:ext cx="469744" cy="259045"/>
    <xdr:sp macro="" textlink="">
      <xdr:nvSpPr>
        <xdr:cNvPr id="649" name="テキスト ボックス 648"/>
        <xdr:cNvSpPr txBox="1"/>
      </xdr:nvSpPr>
      <xdr:spPr>
        <a:xfrm>
          <a:off x="14357427" y="1307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129299</xdr:rowOff>
    </xdr:from>
    <xdr:to>
      <xdr:col>20</xdr:col>
      <xdr:colOff>9525</xdr:colOff>
      <xdr:row>78</xdr:row>
      <xdr:rowOff>59449</xdr:rowOff>
    </xdr:to>
    <xdr:sp macro="" textlink="">
      <xdr:nvSpPr>
        <xdr:cNvPr id="650" name="円/楕円 649"/>
        <xdr:cNvSpPr/>
      </xdr:nvSpPr>
      <xdr:spPr>
        <a:xfrm>
          <a:off x="13652500" y="133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50576</xdr:rowOff>
    </xdr:from>
    <xdr:ext cx="469744" cy="259045"/>
    <xdr:sp macro="" textlink="">
      <xdr:nvSpPr>
        <xdr:cNvPr id="651" name="テキスト ボックス 650"/>
        <xdr:cNvSpPr txBox="1"/>
      </xdr:nvSpPr>
      <xdr:spPr>
        <a:xfrm>
          <a:off x="13468427" y="134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2" name="円/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3" name="テキスト ボックス 65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36567</xdr:rowOff>
    </xdr:from>
    <xdr:to>
      <xdr:col>23</xdr:col>
      <xdr:colOff>517525</xdr:colOff>
      <xdr:row>95</xdr:row>
      <xdr:rowOff>58868</xdr:rowOff>
    </xdr:to>
    <xdr:cxnSp macro="">
      <xdr:nvCxnSpPr>
        <xdr:cNvPr id="678" name="直線コネクタ 677"/>
        <xdr:cNvCxnSpPr/>
      </xdr:nvCxnSpPr>
      <xdr:spPr>
        <a:xfrm>
          <a:off x="15481300" y="16324317"/>
          <a:ext cx="8382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36567</xdr:rowOff>
    </xdr:from>
    <xdr:to>
      <xdr:col>22</xdr:col>
      <xdr:colOff>365125</xdr:colOff>
      <xdr:row>95</xdr:row>
      <xdr:rowOff>76806</xdr:rowOff>
    </xdr:to>
    <xdr:cxnSp macro="">
      <xdr:nvCxnSpPr>
        <xdr:cNvPr id="681" name="直線コネクタ 680"/>
        <xdr:cNvCxnSpPr/>
      </xdr:nvCxnSpPr>
      <xdr:spPr>
        <a:xfrm flipV="1">
          <a:off x="14592300" y="16324317"/>
          <a:ext cx="889000" cy="4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168712</xdr:rowOff>
    </xdr:from>
    <xdr:ext cx="534377" cy="259045"/>
    <xdr:sp macro="" textlink="">
      <xdr:nvSpPr>
        <xdr:cNvPr id="683" name="テキスト ボックス 682"/>
        <xdr:cNvSpPr txBox="1"/>
      </xdr:nvSpPr>
      <xdr:spPr>
        <a:xfrm>
          <a:off x="15214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17382</xdr:rowOff>
    </xdr:from>
    <xdr:to>
      <xdr:col>21</xdr:col>
      <xdr:colOff>161925</xdr:colOff>
      <xdr:row>95</xdr:row>
      <xdr:rowOff>76806</xdr:rowOff>
    </xdr:to>
    <xdr:cxnSp macro="">
      <xdr:nvCxnSpPr>
        <xdr:cNvPr id="684" name="直線コネクタ 683"/>
        <xdr:cNvCxnSpPr/>
      </xdr:nvCxnSpPr>
      <xdr:spPr>
        <a:xfrm>
          <a:off x="13703300" y="16305132"/>
          <a:ext cx="889000" cy="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157847</xdr:rowOff>
    </xdr:from>
    <xdr:ext cx="534377" cy="259045"/>
    <xdr:sp macro="" textlink="">
      <xdr:nvSpPr>
        <xdr:cNvPr id="686" name="テキスト ボックス 685"/>
        <xdr:cNvSpPr txBox="1"/>
      </xdr:nvSpPr>
      <xdr:spPr>
        <a:xfrm>
          <a:off x="14325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148529</xdr:rowOff>
    </xdr:from>
    <xdr:to>
      <xdr:col>19</xdr:col>
      <xdr:colOff>644525</xdr:colOff>
      <xdr:row>95</xdr:row>
      <xdr:rowOff>17382</xdr:rowOff>
    </xdr:to>
    <xdr:cxnSp macro="">
      <xdr:nvCxnSpPr>
        <xdr:cNvPr id="687" name="直線コネクタ 686"/>
        <xdr:cNvCxnSpPr/>
      </xdr:nvCxnSpPr>
      <xdr:spPr>
        <a:xfrm>
          <a:off x="12814300" y="16264829"/>
          <a:ext cx="889000" cy="4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142547</xdr:rowOff>
    </xdr:from>
    <xdr:ext cx="534377" cy="259045"/>
    <xdr:sp macro="" textlink="">
      <xdr:nvSpPr>
        <xdr:cNvPr id="689" name="テキスト ボックス 688"/>
        <xdr:cNvSpPr txBox="1"/>
      </xdr:nvSpPr>
      <xdr:spPr>
        <a:xfrm>
          <a:off x="13436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152916</xdr:rowOff>
    </xdr:from>
    <xdr:ext cx="534377" cy="259045"/>
    <xdr:sp macro="" textlink="">
      <xdr:nvSpPr>
        <xdr:cNvPr id="691" name="テキスト ボックス 690"/>
        <xdr:cNvSpPr txBox="1"/>
      </xdr:nvSpPr>
      <xdr:spPr>
        <a:xfrm>
          <a:off x="12547111" y="164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8068</xdr:rowOff>
    </xdr:from>
    <xdr:to>
      <xdr:col>23</xdr:col>
      <xdr:colOff>568325</xdr:colOff>
      <xdr:row>95</xdr:row>
      <xdr:rowOff>109668</xdr:rowOff>
    </xdr:to>
    <xdr:sp macro="" textlink="">
      <xdr:nvSpPr>
        <xdr:cNvPr id="697" name="円/楕円 696"/>
        <xdr:cNvSpPr/>
      </xdr:nvSpPr>
      <xdr:spPr>
        <a:xfrm>
          <a:off x="16268700" y="162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30945</xdr:rowOff>
    </xdr:from>
    <xdr:ext cx="534377" cy="259045"/>
    <xdr:sp macro="" textlink="">
      <xdr:nvSpPr>
        <xdr:cNvPr id="698" name="公債費該当値テキスト"/>
        <xdr:cNvSpPr txBox="1"/>
      </xdr:nvSpPr>
      <xdr:spPr>
        <a:xfrm>
          <a:off x="16370300" y="161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157217</xdr:rowOff>
    </xdr:from>
    <xdr:to>
      <xdr:col>22</xdr:col>
      <xdr:colOff>415925</xdr:colOff>
      <xdr:row>95</xdr:row>
      <xdr:rowOff>87367</xdr:rowOff>
    </xdr:to>
    <xdr:sp macro="" textlink="">
      <xdr:nvSpPr>
        <xdr:cNvPr id="699" name="円/楕円 698"/>
        <xdr:cNvSpPr/>
      </xdr:nvSpPr>
      <xdr:spPr>
        <a:xfrm>
          <a:off x="15430500" y="162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103894</xdr:rowOff>
    </xdr:from>
    <xdr:ext cx="534377" cy="259045"/>
    <xdr:sp macro="" textlink="">
      <xdr:nvSpPr>
        <xdr:cNvPr id="700" name="テキスト ボックス 699"/>
        <xdr:cNvSpPr txBox="1"/>
      </xdr:nvSpPr>
      <xdr:spPr>
        <a:xfrm>
          <a:off x="15214111" y="160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26006</xdr:rowOff>
    </xdr:from>
    <xdr:to>
      <xdr:col>21</xdr:col>
      <xdr:colOff>212725</xdr:colOff>
      <xdr:row>95</xdr:row>
      <xdr:rowOff>127606</xdr:rowOff>
    </xdr:to>
    <xdr:sp macro="" textlink="">
      <xdr:nvSpPr>
        <xdr:cNvPr id="701" name="円/楕円 700"/>
        <xdr:cNvSpPr/>
      </xdr:nvSpPr>
      <xdr:spPr>
        <a:xfrm>
          <a:off x="14541500" y="163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144133</xdr:rowOff>
    </xdr:from>
    <xdr:ext cx="534377" cy="259045"/>
    <xdr:sp macro="" textlink="">
      <xdr:nvSpPr>
        <xdr:cNvPr id="702" name="テキスト ボックス 701"/>
        <xdr:cNvSpPr txBox="1"/>
      </xdr:nvSpPr>
      <xdr:spPr>
        <a:xfrm>
          <a:off x="14325111" y="1608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138032</xdr:rowOff>
    </xdr:from>
    <xdr:to>
      <xdr:col>20</xdr:col>
      <xdr:colOff>9525</xdr:colOff>
      <xdr:row>95</xdr:row>
      <xdr:rowOff>68182</xdr:rowOff>
    </xdr:to>
    <xdr:sp macro="" textlink="">
      <xdr:nvSpPr>
        <xdr:cNvPr id="703" name="円/楕円 702"/>
        <xdr:cNvSpPr/>
      </xdr:nvSpPr>
      <xdr:spPr>
        <a:xfrm>
          <a:off x="13652500" y="1625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84709</xdr:rowOff>
    </xdr:from>
    <xdr:ext cx="534377" cy="259045"/>
    <xdr:sp macro="" textlink="">
      <xdr:nvSpPr>
        <xdr:cNvPr id="704" name="テキスト ボックス 703"/>
        <xdr:cNvSpPr txBox="1"/>
      </xdr:nvSpPr>
      <xdr:spPr>
        <a:xfrm>
          <a:off x="13436111" y="1602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97729</xdr:rowOff>
    </xdr:from>
    <xdr:to>
      <xdr:col>18</xdr:col>
      <xdr:colOff>492125</xdr:colOff>
      <xdr:row>95</xdr:row>
      <xdr:rowOff>27879</xdr:rowOff>
    </xdr:to>
    <xdr:sp macro="" textlink="">
      <xdr:nvSpPr>
        <xdr:cNvPr id="705" name="円/楕円 704"/>
        <xdr:cNvSpPr/>
      </xdr:nvSpPr>
      <xdr:spPr>
        <a:xfrm>
          <a:off x="12763500" y="162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44406</xdr:rowOff>
    </xdr:from>
    <xdr:ext cx="534377" cy="259045"/>
    <xdr:sp macro="" textlink="">
      <xdr:nvSpPr>
        <xdr:cNvPr id="706" name="テキスト ボックス 705"/>
        <xdr:cNvSpPr txBox="1"/>
      </xdr:nvSpPr>
      <xdr:spPr>
        <a:xfrm>
          <a:off x="12547111" y="159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目的別の住民一人当たりコストでは、総務費が類似団体内平均を大きく上回っており、</a:t>
          </a:r>
          <a:r>
            <a:rPr kumimoji="1" lang="en-US" altLang="ja-JP" sz="1300">
              <a:latin typeface="ＭＳ Ｐゴシック"/>
            </a:rPr>
            <a:t>282,248</a:t>
          </a:r>
          <a:r>
            <a:rPr kumimoji="1" lang="ja-JP" altLang="en-US" sz="1300">
              <a:latin typeface="ＭＳ Ｐゴシック"/>
            </a:rPr>
            <a:t>円となっている。これは、平成</a:t>
          </a:r>
          <a:r>
            <a:rPr kumimoji="1" lang="en-US" altLang="ja-JP" sz="1300">
              <a:latin typeface="ＭＳ Ｐゴシック"/>
            </a:rPr>
            <a:t>26</a:t>
          </a:r>
          <a:r>
            <a:rPr kumimoji="1" lang="ja-JP" altLang="en-US" sz="1300">
              <a:latin typeface="ＭＳ Ｐゴシック"/>
            </a:rPr>
            <a:t>年度より町民交流センター整備事業に着手し、平成</a:t>
          </a:r>
          <a:r>
            <a:rPr kumimoji="1" lang="en-US" altLang="ja-JP" sz="1300">
              <a:latin typeface="ＭＳ Ｐゴシック"/>
            </a:rPr>
            <a:t>27</a:t>
          </a:r>
          <a:r>
            <a:rPr kumimoji="1" lang="ja-JP" altLang="en-US" sz="1300">
              <a:latin typeface="ＭＳ Ｐゴシック"/>
            </a:rPr>
            <a:t>年度から建設工事が始まったことで大きく増加したものである。</a:t>
          </a:r>
          <a:r>
            <a:rPr kumimoji="1" lang="en-US" altLang="ja-JP" sz="1300">
              <a:latin typeface="ＭＳ Ｐゴシック"/>
            </a:rPr>
            <a:t>3</a:t>
          </a:r>
          <a:r>
            <a:rPr kumimoji="1" lang="ja-JP" altLang="en-US" sz="1300">
              <a:latin typeface="ＭＳ Ｐゴシック"/>
            </a:rPr>
            <a:t>ヶ年で整備する計画であるため、この状況は平成</a:t>
          </a:r>
          <a:r>
            <a:rPr kumimoji="1" lang="en-US" altLang="ja-JP" sz="1300">
              <a:latin typeface="ＭＳ Ｐゴシック"/>
            </a:rPr>
            <a:t>29</a:t>
          </a:r>
          <a:r>
            <a:rPr kumimoji="1" lang="ja-JP" altLang="en-US" sz="1300">
              <a:latin typeface="ＭＳ Ｐゴシック"/>
            </a:rPr>
            <a:t>年度まで続く見込みである。また、類似団体内平均と比較すると、公債費についても上回っており、</a:t>
          </a:r>
          <a:r>
            <a:rPr kumimoji="1" lang="en-US" altLang="ja-JP" sz="1300">
              <a:latin typeface="ＭＳ Ｐゴシック"/>
            </a:rPr>
            <a:t>84,144</a:t>
          </a:r>
          <a:r>
            <a:rPr kumimoji="1" lang="ja-JP" altLang="en-US" sz="1300">
              <a:latin typeface="ＭＳ Ｐゴシック"/>
            </a:rPr>
            <a:t>円となっている。いずれの年度も類似団体内平均より高い状況で推移しているが、これは、平成</a:t>
          </a:r>
          <a:r>
            <a:rPr kumimoji="1" lang="en-US" altLang="ja-JP" sz="1300">
              <a:latin typeface="ＭＳ Ｐゴシック"/>
            </a:rPr>
            <a:t>13</a:t>
          </a:r>
          <a:r>
            <a:rPr kumimoji="1" lang="ja-JP" altLang="en-US" sz="1300">
              <a:latin typeface="ＭＳ Ｐゴシック"/>
            </a:rPr>
            <a:t>年度からの第</a:t>
          </a:r>
          <a:r>
            <a:rPr kumimoji="1" lang="en-US" altLang="ja-JP" sz="1300">
              <a:latin typeface="ＭＳ Ｐゴシック"/>
            </a:rPr>
            <a:t>5</a:t>
          </a:r>
          <a:r>
            <a:rPr kumimoji="1" lang="ja-JP" altLang="en-US" sz="1300">
              <a:latin typeface="ＭＳ Ｐゴシック"/>
            </a:rPr>
            <a:t>次大石田町総合振興計画に基づいて実施してきた道路改良事業や土地区画整理事業などの大型事業における地方債の償還が影響しているためである。町民交流センター整備事業が完了しその元金償還が始まってくるとその分の負担が増えることになるが、これまでの大型事業の地方債の償還が順次終了しており、行財政改革以降、新規地方債の発行は年間の償還元金にの</a:t>
          </a:r>
          <a:r>
            <a:rPr kumimoji="1" lang="en-US" altLang="ja-JP" sz="1300">
              <a:latin typeface="ＭＳ Ｐゴシック"/>
            </a:rPr>
            <a:t>1/2</a:t>
          </a:r>
          <a:r>
            <a:rPr kumimoji="1" lang="ja-JP" altLang="en-US" sz="1300">
              <a:latin typeface="ＭＳ Ｐゴシック"/>
            </a:rPr>
            <a:t>とする基準を原則としてきたこともあり、高い状況ではあるが、当面、同程度の額で推移する見込みである。そのため、今後もこの原則を順守していき、事業の実施にあたっては費用対効果を適正に判断しながら取捨選択を行って、新規地方債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これまでは、財政調整基金は</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千万円台を維持しながら不慮の財源に備えてきたが、平成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年度以降の国の緊急経済対策以降、複数の臨時交付金が交付され、従来、一般財源で対応する必要があった単独事業を、これらの交付金を活用して実施することができた。その結果、平成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年度以降は財政調整基金を取り崩さずに財政運営を行うことができた。しかし、平成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年度から平成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年度にかけて、町立小中学校の統合で廃校となりそのうち耐震性を満たしていない複数の校舎等の解体工事を行ったことなどが影響し、積立金以上に財政調整基金を取り崩したため、</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ヶ年で残高が約</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千万円、</a:t>
          </a:r>
          <a:r>
            <a:rPr kumimoji="1" lang="en-US" altLang="ja-JP" sz="1000">
              <a:latin typeface="ＭＳ ゴシック" pitchFamily="49" charset="-128"/>
              <a:ea typeface="ＭＳ ゴシック" pitchFamily="49" charset="-128"/>
            </a:rPr>
            <a:t>18.5</a:t>
          </a:r>
          <a:r>
            <a:rPr kumimoji="1" lang="ja-JP" altLang="en-US" sz="1000">
              <a:latin typeface="ＭＳ ゴシック" pitchFamily="49" charset="-128"/>
              <a:ea typeface="ＭＳ ゴシック" pitchFamily="49" charset="-128"/>
            </a:rPr>
            <a:t>％の減額となった。平成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は、大雪とはなったが、除排雪経費が前年度より減少したことなどにより、積み立てた額の半分ほどの取り崩しとなったため、前年度より増額となる残高となった。今後も、町税などの独自財源の確保は非常に厳しいが、これまでの行財政改革の基本方針を継続し、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各会計における実質収支は黒字額であり、平成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年度においても連結実質赤字比率は発生していない。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年度の全会計の実質収支の合計は約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百万円であり、その</a:t>
          </a:r>
          <a:r>
            <a:rPr kumimoji="1" lang="en-US" altLang="ja-JP" sz="1200">
              <a:latin typeface="ＭＳ ゴシック" pitchFamily="49" charset="-128"/>
              <a:ea typeface="ＭＳ ゴシック" pitchFamily="49" charset="-128"/>
            </a:rPr>
            <a:t>73</a:t>
          </a:r>
          <a:r>
            <a:rPr kumimoji="1" lang="ja-JP" altLang="en-US" sz="1200">
              <a:latin typeface="ＭＳ ゴシック" pitchFamily="49" charset="-128"/>
              <a:ea typeface="ＭＳ ゴシック" pitchFamily="49" charset="-128"/>
            </a:rPr>
            <a:t>％を占める一般会計においては、実質収支が前年度より約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百万円減少し、標準財政規模が前年度より若干増加したため、標準財政規模に対する比率は</a:t>
          </a:r>
          <a:r>
            <a:rPr kumimoji="1" lang="en-US" altLang="ja-JP" sz="1200">
              <a:latin typeface="ＭＳ ゴシック" pitchFamily="49" charset="-128"/>
              <a:ea typeface="ＭＳ ゴシック" pitchFamily="49" charset="-128"/>
            </a:rPr>
            <a:t>1.39</a:t>
          </a:r>
          <a:r>
            <a:rPr kumimoji="1" lang="ja-JP" altLang="en-US" sz="1200">
              <a:latin typeface="ＭＳ ゴシック" pitchFamily="49" charset="-128"/>
              <a:ea typeface="ＭＳ ゴシック" pitchFamily="49" charset="-128"/>
            </a:rPr>
            <a:t>ポイント減少した。今後についても、町税などの独自財源の確保は年々厳しくなる状況が見込まれるため、計画的に財政調整基金や公共施設整備基金などに積み立てを行っていき、不慮の財源や将来的な公共施設等管理運営に備える必要がある。また、これまでの行財政改革を基準とした経常経費の削減を今後も継続していき、さらに投資的事業についても取捨選択を行って計画的に実施し、適正な財政運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国民健康保険をはじめとする各特別会計においても、保険料や使用料の見直しなどを適宜実施し、そのうえで経費の節減等を図っていくことで、支障なく事業を展開するための財政の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6092951</v>
      </c>
      <c r="BO4" s="379"/>
      <c r="BP4" s="379"/>
      <c r="BQ4" s="379"/>
      <c r="BR4" s="379"/>
      <c r="BS4" s="379"/>
      <c r="BT4" s="379"/>
      <c r="BU4" s="380"/>
      <c r="BV4" s="378">
        <v>4684248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v>
      </c>
      <c r="CU4" s="556"/>
      <c r="CV4" s="556"/>
      <c r="CW4" s="556"/>
      <c r="CX4" s="556"/>
      <c r="CY4" s="556"/>
      <c r="CZ4" s="556"/>
      <c r="DA4" s="557"/>
      <c r="DB4" s="555">
        <v>7.4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5879835</v>
      </c>
      <c r="BO5" s="384"/>
      <c r="BP5" s="384"/>
      <c r="BQ5" s="384"/>
      <c r="BR5" s="384"/>
      <c r="BS5" s="384"/>
      <c r="BT5" s="384"/>
      <c r="BU5" s="385"/>
      <c r="BV5" s="383">
        <v>4420867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85.5</v>
      </c>
      <c r="CU5" s="354"/>
      <c r="CV5" s="354"/>
      <c r="CW5" s="354"/>
      <c r="CX5" s="354"/>
      <c r="CY5" s="354"/>
      <c r="CZ5" s="354"/>
      <c r="DA5" s="355"/>
      <c r="DB5" s="353">
        <v>88.2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213116</v>
      </c>
      <c r="BO6" s="384"/>
      <c r="BP6" s="384"/>
      <c r="BQ6" s="384"/>
      <c r="BR6" s="384"/>
      <c r="BS6" s="384"/>
      <c r="BT6" s="384"/>
      <c r="BU6" s="385"/>
      <c r="BV6" s="383">
        <v>263381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v>
      </c>
      <c r="CU6" s="530"/>
      <c r="CV6" s="530"/>
      <c r="CW6" s="530"/>
      <c r="CX6" s="530"/>
      <c r="CY6" s="530"/>
      <c r="CZ6" s="530"/>
      <c r="DA6" s="531"/>
      <c r="DB6" s="529">
        <v>93.2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33619</v>
      </c>
      <c r="BO7" s="384"/>
      <c r="BP7" s="384"/>
      <c r="BQ7" s="384"/>
      <c r="BR7" s="384"/>
      <c r="BS7" s="384"/>
      <c r="BT7" s="384"/>
      <c r="BU7" s="385"/>
      <c r="BV7" s="383">
        <v>45601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3004479</v>
      </c>
      <c r="CU7" s="384"/>
      <c r="CV7" s="384"/>
      <c r="CW7" s="384"/>
      <c r="CX7" s="384"/>
      <c r="CY7" s="384"/>
      <c r="CZ7" s="384"/>
      <c r="DA7" s="385"/>
      <c r="DB7" s="383">
        <v>2954526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179497</v>
      </c>
      <c r="BO8" s="384"/>
      <c r="BP8" s="384"/>
      <c r="BQ8" s="384"/>
      <c r="BR8" s="384"/>
      <c r="BS8" s="384"/>
      <c r="BT8" s="384"/>
      <c r="BU8" s="385"/>
      <c r="BV8" s="383">
        <v>217780</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0.22</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7357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-38283</v>
      </c>
      <c r="BO9" s="384"/>
      <c r="BP9" s="384"/>
      <c r="BQ9" s="384"/>
      <c r="BR9" s="384"/>
      <c r="BS9" s="384"/>
      <c r="BT9" s="384"/>
      <c r="BU9" s="385"/>
      <c r="BV9" s="383">
        <v>23837</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17.3</v>
      </c>
      <c r="CU9" s="354"/>
      <c r="CV9" s="354"/>
      <c r="CW9" s="354"/>
      <c r="CX9" s="354"/>
      <c r="CY9" s="354"/>
      <c r="CZ9" s="354"/>
      <c r="DA9" s="355"/>
      <c r="DB9" s="353">
        <v>18.5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8160</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110729</v>
      </c>
      <c r="BO10" s="384"/>
      <c r="BP10" s="384"/>
      <c r="BQ10" s="384"/>
      <c r="BR10" s="384"/>
      <c r="BS10" s="384"/>
      <c r="BT10" s="384"/>
      <c r="BU10" s="385"/>
      <c r="BV10" s="383">
        <v>100917</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7592</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40000</v>
      </c>
      <c r="BO12" s="384"/>
      <c r="BP12" s="384"/>
      <c r="BQ12" s="384"/>
      <c r="BR12" s="384"/>
      <c r="BS12" s="384"/>
      <c r="BT12" s="384"/>
      <c r="BU12" s="385"/>
      <c r="BV12" s="383">
        <v>100000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7527</v>
      </c>
      <c r="S13" s="485"/>
      <c r="T13" s="485"/>
      <c r="U13" s="485"/>
      <c r="V13" s="486"/>
      <c r="W13" s="472" t="s">
        <v>121</v>
      </c>
      <c r="X13" s="396"/>
      <c r="Y13" s="396"/>
      <c r="Z13" s="396"/>
      <c r="AA13" s="396"/>
      <c r="AB13" s="397"/>
      <c r="AC13" s="359">
        <v>660</v>
      </c>
      <c r="AD13" s="360"/>
      <c r="AE13" s="360"/>
      <c r="AF13" s="360"/>
      <c r="AG13" s="361"/>
      <c r="AH13" s="359">
        <v>838</v>
      </c>
      <c r="AI13" s="360"/>
      <c r="AJ13" s="360"/>
      <c r="AK13" s="360"/>
      <c r="AL13" s="362"/>
      <c r="AM13" s="452" t="s">
        <v>122</v>
      </c>
      <c r="AN13" s="357"/>
      <c r="AO13" s="357"/>
      <c r="AP13" s="357"/>
      <c r="AQ13" s="357"/>
      <c r="AR13" s="357"/>
      <c r="AS13" s="357"/>
      <c r="AT13" s="358"/>
      <c r="AU13" s="440" t="s">
        <v>116</v>
      </c>
      <c r="AV13" s="441"/>
      <c r="AW13" s="441"/>
      <c r="AX13" s="441"/>
      <c r="AY13" s="363" t="s">
        <v>123</v>
      </c>
      <c r="AZ13" s="364"/>
      <c r="BA13" s="364"/>
      <c r="BB13" s="364"/>
      <c r="BC13" s="364"/>
      <c r="BD13" s="364"/>
      <c r="BE13" s="364"/>
      <c r="BF13" s="364"/>
      <c r="BG13" s="364"/>
      <c r="BH13" s="364"/>
      <c r="BI13" s="364"/>
      <c r="BJ13" s="364"/>
      <c r="BK13" s="364"/>
      <c r="BL13" s="364"/>
      <c r="BM13" s="365"/>
      <c r="BN13" s="383">
        <v>32446</v>
      </c>
      <c r="BO13" s="384"/>
      <c r="BP13" s="384"/>
      <c r="BQ13" s="384"/>
      <c r="BR13" s="384"/>
      <c r="BS13" s="384"/>
      <c r="BT13" s="384"/>
      <c r="BU13" s="385"/>
      <c r="BV13" s="383">
        <v>24754</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13.7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7744</v>
      </c>
      <c r="S14" s="485"/>
      <c r="T14" s="485"/>
      <c r="U14" s="485"/>
      <c r="V14" s="486"/>
      <c r="W14" s="487"/>
      <c r="X14" s="399"/>
      <c r="Y14" s="399"/>
      <c r="Z14" s="399"/>
      <c r="AA14" s="399"/>
      <c r="AB14" s="400"/>
      <c r="AC14" s="477">
        <v>16.2</v>
      </c>
      <c r="AD14" s="478"/>
      <c r="AE14" s="478"/>
      <c r="AF14" s="478"/>
      <c r="AG14" s="479"/>
      <c r="AH14" s="477">
        <v>18.100000000000001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81.7</v>
      </c>
      <c r="CU14" s="456"/>
      <c r="CV14" s="456"/>
      <c r="CW14" s="456"/>
      <c r="CX14" s="456"/>
      <c r="CY14" s="456"/>
      <c r="CZ14" s="456"/>
      <c r="DA14" s="457"/>
      <c r="DB14" s="488">
        <v>76.400000000000006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7674</v>
      </c>
      <c r="S15" s="485"/>
      <c r="T15" s="485"/>
      <c r="U15" s="485"/>
      <c r="V15" s="486"/>
      <c r="W15" s="472" t="s">
        <v>127</v>
      </c>
      <c r="X15" s="396"/>
      <c r="Y15" s="396"/>
      <c r="Z15" s="396"/>
      <c r="AA15" s="396"/>
      <c r="AB15" s="397"/>
      <c r="AC15" s="359">
        <v>1482</v>
      </c>
      <c r="AD15" s="360"/>
      <c r="AE15" s="360"/>
      <c r="AF15" s="360"/>
      <c r="AG15" s="361"/>
      <c r="AH15" s="359">
        <v>1774</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626011</v>
      </c>
      <c r="BO15" s="379"/>
      <c r="BP15" s="379"/>
      <c r="BQ15" s="379"/>
      <c r="BR15" s="379"/>
      <c r="BS15" s="379"/>
      <c r="BT15" s="379"/>
      <c r="BU15" s="380"/>
      <c r="BV15" s="378">
        <v>596716</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36.4</v>
      </c>
      <c r="AD16" s="478"/>
      <c r="AE16" s="478"/>
      <c r="AF16" s="478"/>
      <c r="AG16" s="479"/>
      <c r="AH16" s="477">
        <v>38.299999999999997</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2701433</v>
      </c>
      <c r="BO16" s="384"/>
      <c r="BP16" s="384"/>
      <c r="BQ16" s="384"/>
      <c r="BR16" s="384"/>
      <c r="BS16" s="384"/>
      <c r="BT16" s="384"/>
      <c r="BU16" s="385"/>
      <c r="BV16" s="383">
        <v>2636016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1931</v>
      </c>
      <c r="AD17" s="360"/>
      <c r="AE17" s="360"/>
      <c r="AF17" s="360"/>
      <c r="AG17" s="361"/>
      <c r="AH17" s="359">
        <v>2020</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779639</v>
      </c>
      <c r="BO17" s="384"/>
      <c r="BP17" s="384"/>
      <c r="BQ17" s="384"/>
      <c r="BR17" s="384"/>
      <c r="BS17" s="384"/>
      <c r="BT17" s="384"/>
      <c r="BU17" s="385"/>
      <c r="BV17" s="383">
        <v>755437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79.540000000000006</v>
      </c>
      <c r="M18" s="448"/>
      <c r="N18" s="448"/>
      <c r="O18" s="448"/>
      <c r="P18" s="448"/>
      <c r="Q18" s="448"/>
      <c r="R18" s="449"/>
      <c r="S18" s="449"/>
      <c r="T18" s="449"/>
      <c r="U18" s="449"/>
      <c r="V18" s="450"/>
      <c r="W18" s="464"/>
      <c r="X18" s="465"/>
      <c r="Y18" s="465"/>
      <c r="Z18" s="465"/>
      <c r="AA18" s="465"/>
      <c r="AB18" s="473"/>
      <c r="AC18" s="347">
        <v>47.4</v>
      </c>
      <c r="AD18" s="348"/>
      <c r="AE18" s="348"/>
      <c r="AF18" s="348"/>
      <c r="AG18" s="451"/>
      <c r="AH18" s="347">
        <v>43.6</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2595930</v>
      </c>
      <c r="BO18" s="384"/>
      <c r="BP18" s="384"/>
      <c r="BQ18" s="384"/>
      <c r="BR18" s="384"/>
      <c r="BS18" s="384"/>
      <c r="BT18" s="384"/>
      <c r="BU18" s="385"/>
      <c r="BV18" s="383">
        <v>2622469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3654361</v>
      </c>
      <c r="BO19" s="384"/>
      <c r="BP19" s="384"/>
      <c r="BQ19" s="384"/>
      <c r="BR19" s="384"/>
      <c r="BS19" s="384"/>
      <c r="BT19" s="384"/>
      <c r="BU19" s="385"/>
      <c r="BV19" s="383">
        <v>3652878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2143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5946309</v>
      </c>
      <c r="BO23" s="384"/>
      <c r="BP23" s="384"/>
      <c r="BQ23" s="384"/>
      <c r="BR23" s="384"/>
      <c r="BS23" s="384"/>
      <c r="BT23" s="384"/>
      <c r="BU23" s="385"/>
      <c r="BV23" s="383">
        <v>5142518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6560</v>
      </c>
      <c r="R24" s="360"/>
      <c r="S24" s="360"/>
      <c r="T24" s="360"/>
      <c r="U24" s="360"/>
      <c r="V24" s="361"/>
      <c r="W24" s="425"/>
      <c r="X24" s="416"/>
      <c r="Y24" s="417"/>
      <c r="Z24" s="356" t="s">
        <v>151</v>
      </c>
      <c r="AA24" s="357"/>
      <c r="AB24" s="357"/>
      <c r="AC24" s="357"/>
      <c r="AD24" s="357"/>
      <c r="AE24" s="357"/>
      <c r="AF24" s="357"/>
      <c r="AG24" s="358"/>
      <c r="AH24" s="359">
        <v>94</v>
      </c>
      <c r="AI24" s="360"/>
      <c r="AJ24" s="360"/>
      <c r="AK24" s="360"/>
      <c r="AL24" s="361"/>
      <c r="AM24" s="359">
        <v>302868</v>
      </c>
      <c r="AN24" s="360"/>
      <c r="AO24" s="360"/>
      <c r="AP24" s="360"/>
      <c r="AQ24" s="360"/>
      <c r="AR24" s="361"/>
      <c r="AS24" s="359">
        <v>3222</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5642820</v>
      </c>
      <c r="BO24" s="384"/>
      <c r="BP24" s="384"/>
      <c r="BQ24" s="384"/>
      <c r="BR24" s="384"/>
      <c r="BS24" s="384"/>
      <c r="BT24" s="384"/>
      <c r="BU24" s="385"/>
      <c r="BV24" s="383">
        <v>4927548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5715</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319</v>
      </c>
      <c r="BO25" s="379"/>
      <c r="BP25" s="379"/>
      <c r="BQ25" s="379"/>
      <c r="BR25" s="379"/>
      <c r="BS25" s="379"/>
      <c r="BT25" s="379"/>
      <c r="BU25" s="380"/>
      <c r="BV25" s="378">
        <v>100983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5558</v>
      </c>
      <c r="R26" s="360"/>
      <c r="S26" s="360"/>
      <c r="T26" s="360"/>
      <c r="U26" s="360"/>
      <c r="V26" s="361"/>
      <c r="W26" s="425"/>
      <c r="X26" s="416"/>
      <c r="Y26" s="417"/>
      <c r="Z26" s="356" t="s">
        <v>157</v>
      </c>
      <c r="AA26" s="438"/>
      <c r="AB26" s="438"/>
      <c r="AC26" s="438"/>
      <c r="AD26" s="438"/>
      <c r="AE26" s="438"/>
      <c r="AF26" s="438"/>
      <c r="AG26" s="439"/>
      <c r="AH26" s="359">
        <v>10</v>
      </c>
      <c r="AI26" s="360"/>
      <c r="AJ26" s="360"/>
      <c r="AK26" s="360"/>
      <c r="AL26" s="361"/>
      <c r="AM26" s="359">
        <v>35450</v>
      </c>
      <c r="AN26" s="360"/>
      <c r="AO26" s="360"/>
      <c r="AP26" s="360"/>
      <c r="AQ26" s="360"/>
      <c r="AR26" s="361"/>
      <c r="AS26" s="359">
        <v>3545</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3100</v>
      </c>
      <c r="R27" s="360"/>
      <c r="S27" s="360"/>
      <c r="T27" s="360"/>
      <c r="U27" s="360"/>
      <c r="V27" s="361"/>
      <c r="W27" s="425"/>
      <c r="X27" s="416"/>
      <c r="Y27" s="417"/>
      <c r="Z27" s="356" t="s">
        <v>160</v>
      </c>
      <c r="AA27" s="357"/>
      <c r="AB27" s="357"/>
      <c r="AC27" s="357"/>
      <c r="AD27" s="357"/>
      <c r="AE27" s="357"/>
      <c r="AF27" s="357"/>
      <c r="AG27" s="358"/>
      <c r="AH27" s="359">
        <v>1</v>
      </c>
      <c r="AI27" s="360"/>
      <c r="AJ27" s="360"/>
      <c r="AK27" s="360"/>
      <c r="AL27" s="361"/>
      <c r="AM27" s="359" t="s">
        <v>161</v>
      </c>
      <c r="AN27" s="360"/>
      <c r="AO27" s="360"/>
      <c r="AP27" s="360"/>
      <c r="AQ27" s="360"/>
      <c r="AR27" s="361"/>
      <c r="AS27" s="359" t="s">
        <v>161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172348</v>
      </c>
      <c r="BO27" s="387"/>
      <c r="BP27" s="387"/>
      <c r="BQ27" s="387"/>
      <c r="BR27" s="387"/>
      <c r="BS27" s="387"/>
      <c r="BT27" s="387"/>
      <c r="BU27" s="388"/>
      <c r="BV27" s="386">
        <v>172165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2550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727059</v>
      </c>
      <c r="BO28" s="379"/>
      <c r="BP28" s="379"/>
      <c r="BQ28" s="379"/>
      <c r="BR28" s="379"/>
      <c r="BS28" s="379"/>
      <c r="BT28" s="379"/>
      <c r="BU28" s="380"/>
      <c r="BV28" s="378">
        <v>656330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8</v>
      </c>
      <c r="M29" s="360"/>
      <c r="N29" s="360"/>
      <c r="O29" s="360"/>
      <c r="P29" s="361"/>
      <c r="Q29" s="359">
        <v>2400</v>
      </c>
      <c r="R29" s="360"/>
      <c r="S29" s="360"/>
      <c r="T29" s="360"/>
      <c r="U29" s="360"/>
      <c r="V29" s="361"/>
      <c r="W29" s="426"/>
      <c r="X29" s="427"/>
      <c r="Y29" s="428"/>
      <c r="Z29" s="356" t="s">
        <v>168</v>
      </c>
      <c r="AA29" s="357"/>
      <c r="AB29" s="357"/>
      <c r="AC29" s="357"/>
      <c r="AD29" s="357"/>
      <c r="AE29" s="357"/>
      <c r="AF29" s="357"/>
      <c r="AG29" s="358"/>
      <c r="AH29" s="359">
        <v>95</v>
      </c>
      <c r="AI29" s="360"/>
      <c r="AJ29" s="360"/>
      <c r="AK29" s="360"/>
      <c r="AL29" s="361"/>
      <c r="AM29" s="359">
        <v>306834</v>
      </c>
      <c r="AN29" s="360"/>
      <c r="AO29" s="360"/>
      <c r="AP29" s="360"/>
      <c r="AQ29" s="360"/>
      <c r="AR29" s="361"/>
      <c r="AS29" s="359">
        <v>3230</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50957</v>
      </c>
      <c r="BO29" s="384"/>
      <c r="BP29" s="384"/>
      <c r="BQ29" s="384"/>
      <c r="BR29" s="384"/>
      <c r="BS29" s="384"/>
      <c r="BT29" s="384"/>
      <c r="BU29" s="385"/>
      <c r="BV29" s="383">
        <v>50894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636417</v>
      </c>
      <c r="BO30" s="387"/>
      <c r="BP30" s="387"/>
      <c r="BQ30" s="387"/>
      <c r="BR30" s="387"/>
      <c r="BS30" s="387"/>
      <c r="BT30" s="387"/>
      <c r="BU30" s="388"/>
      <c r="BV30" s="386">
        <v>497587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次年子簡易水道特別会計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山形県消防補償等組合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大石田町地域振興公社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学校給食事業特別会計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山形県自治会館管理組合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大石田町土地開発公社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国営村山北部土地改良事業特別会計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山形県市町村職員退職手当組合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北村山広域行政事務組合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山形県後期高齢者医療広域連合（普通会計分）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山形県後期高齢者医療広域連合（事業会計分）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尾花沢市大石田町環境衛生事業組合（普通会計分）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尾花沢市大石田町環境衛生事業組合（水道事業会計分）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尾花沢市大石田町環境衛生事業組合（公共下水道事業特別会計分）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北村山公立病院組合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v>6.56</v>
      </c>
      <c r="G34" s="33">
        <v>7.24</v>
      </c>
      <c r="H34" s="33">
        <v>6.51</v>
      </c>
      <c r="I34" s="33">
        <v>7.36</v>
      </c>
      <c r="J34" s="34">
        <v>5.97</v>
      </c>
      <c r="K34" s="22"/>
      <c r="L34" s="22"/>
      <c r="M34" s="22"/>
      <c r="N34" s="22"/>
      <c r="O34" s="22"/>
      <c r="P34" s="22"/>
    </row>
    <row r="35" spans="1:16" ht="39" customHeight="1">
      <c r="A35" s="22"/>
      <c r="B35" s="35"/>
      <c r="C35" s="1145" t="s">
        <v>523</v>
      </c>
      <c r="D35" s="1146"/>
      <c r="E35" s="1147"/>
      <c r="F35" s="36">
        <v>1.04</v>
      </c>
      <c r="G35" s="37">
        <v>2.2999999999999998</v>
      </c>
      <c r="H35" s="37">
        <v>2.4700000000000002</v>
      </c>
      <c r="I35" s="37">
        <v>0.96</v>
      </c>
      <c r="J35" s="38">
        <v>1.53</v>
      </c>
      <c r="K35" s="22"/>
      <c r="L35" s="22"/>
      <c r="M35" s="22"/>
      <c r="N35" s="22"/>
      <c r="O35" s="22"/>
      <c r="P35" s="22"/>
    </row>
    <row r="36" spans="1:16" ht="39" customHeight="1">
      <c r="A36" s="22"/>
      <c r="B36" s="35"/>
      <c r="C36" s="1145" t="s">
        <v>524</v>
      </c>
      <c r="D36" s="1146"/>
      <c r="E36" s="1147"/>
      <c r="F36" s="36">
        <v>0.03</v>
      </c>
      <c r="G36" s="37">
        <v>0.1</v>
      </c>
      <c r="H36" s="37">
        <v>0.2</v>
      </c>
      <c r="I36" s="37">
        <v>0.05</v>
      </c>
      <c r="J36" s="38">
        <v>0.67</v>
      </c>
      <c r="K36" s="22"/>
      <c r="L36" s="22"/>
      <c r="M36" s="22"/>
      <c r="N36" s="22"/>
      <c r="O36" s="22"/>
      <c r="P36" s="22"/>
    </row>
    <row r="37" spans="1:16" ht="39" customHeight="1">
      <c r="A37" s="22"/>
      <c r="B37" s="35"/>
      <c r="C37" s="1145" t="s">
        <v>525</v>
      </c>
      <c r="D37" s="1146"/>
      <c r="E37" s="1147"/>
      <c r="F37" s="36">
        <v>0.06</v>
      </c>
      <c r="G37" s="37">
        <v>0.04</v>
      </c>
      <c r="H37" s="37">
        <v>0</v>
      </c>
      <c r="I37" s="37">
        <v>0</v>
      </c>
      <c r="J37" s="38">
        <v>0.02</v>
      </c>
      <c r="K37" s="22"/>
      <c r="L37" s="22"/>
      <c r="M37" s="22"/>
      <c r="N37" s="22"/>
      <c r="O37" s="22"/>
      <c r="P37" s="22"/>
    </row>
    <row r="38" spans="1:16" ht="39" customHeight="1">
      <c r="A38" s="22"/>
      <c r="B38" s="35"/>
      <c r="C38" s="1145" t="s">
        <v>526</v>
      </c>
      <c r="D38" s="1146"/>
      <c r="E38" s="1147"/>
      <c r="F38" s="36">
        <v>0</v>
      </c>
      <c r="G38" s="37">
        <v>0</v>
      </c>
      <c r="H38" s="37">
        <v>0</v>
      </c>
      <c r="I38" s="37">
        <v>0</v>
      </c>
      <c r="J38" s="38">
        <v>0</v>
      </c>
      <c r="K38" s="22"/>
      <c r="L38" s="22"/>
      <c r="M38" s="22"/>
      <c r="N38" s="22"/>
      <c r="O38" s="22"/>
      <c r="P38" s="22"/>
    </row>
    <row r="39" spans="1:16" ht="39" customHeight="1">
      <c r="A39" s="22"/>
      <c r="B39" s="35"/>
      <c r="C39" s="1145" t="s">
        <v>527</v>
      </c>
      <c r="D39" s="1146"/>
      <c r="E39" s="1147"/>
      <c r="F39" s="36">
        <v>0</v>
      </c>
      <c r="G39" s="37">
        <v>0</v>
      </c>
      <c r="H39" s="37">
        <v>0</v>
      </c>
      <c r="I39" s="37">
        <v>0</v>
      </c>
      <c r="J39" s="38">
        <v>0</v>
      </c>
      <c r="K39" s="22"/>
      <c r="L39" s="22"/>
      <c r="M39" s="22"/>
      <c r="N39" s="22"/>
      <c r="O39" s="22"/>
      <c r="P39" s="22"/>
    </row>
    <row r="40" spans="1:16" ht="39" customHeight="1">
      <c r="A40" s="22"/>
      <c r="B40" s="35"/>
      <c r="C40" s="1145" t="s">
        <v>528</v>
      </c>
      <c r="D40" s="1146"/>
      <c r="E40" s="1147"/>
      <c r="F40" s="36">
        <v>0</v>
      </c>
      <c r="G40" s="37">
        <v>0</v>
      </c>
      <c r="H40" s="37">
        <v>0</v>
      </c>
      <c r="I40" s="37">
        <v>0</v>
      </c>
      <c r="J40" s="38">
        <v>0</v>
      </c>
      <c r="K40" s="22"/>
      <c r="L40" s="22"/>
      <c r="M40" s="22"/>
      <c r="N40" s="22"/>
      <c r="O40" s="22"/>
      <c r="P40" s="22"/>
    </row>
    <row r="41" spans="1:16" ht="39" customHeight="1">
      <c r="A41" s="22"/>
      <c r="B41" s="35"/>
      <c r="C41" s="1145" t="s">
        <v>529</v>
      </c>
      <c r="D41" s="1146"/>
      <c r="E41" s="1147"/>
      <c r="F41" s="36">
        <v>0.05</v>
      </c>
      <c r="G41" s="37">
        <v>0.04</v>
      </c>
      <c r="H41" s="37">
        <v>0.04</v>
      </c>
      <c r="I41" s="37">
        <v>0</v>
      </c>
      <c r="J41" s="38">
        <v>0</v>
      </c>
      <c r="K41" s="22"/>
      <c r="L41" s="22"/>
      <c r="M41" s="22"/>
      <c r="N41" s="22"/>
      <c r="O41" s="22"/>
      <c r="P41" s="22"/>
    </row>
    <row r="42" spans="1:16" ht="39" customHeight="1">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531</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802</v>
      </c>
      <c r="L45" s="60">
        <v>714</v>
      </c>
      <c r="M45" s="60">
        <v>641</v>
      </c>
      <c r="N45" s="60">
        <v>682</v>
      </c>
      <c r="O45" s="61">
        <v>639</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45</v>
      </c>
      <c r="L48" s="64">
        <v>68</v>
      </c>
      <c r="M48" s="64">
        <v>68</v>
      </c>
      <c r="N48" s="64">
        <v>69</v>
      </c>
      <c r="O48" s="65">
        <v>70</v>
      </c>
      <c r="P48" s="48"/>
      <c r="Q48" s="48"/>
      <c r="R48" s="48"/>
      <c r="S48" s="48"/>
      <c r="T48" s="48"/>
      <c r="U48" s="48"/>
    </row>
    <row r="49" spans="1:21" ht="30.75" customHeight="1">
      <c r="A49" s="48"/>
      <c r="B49" s="1163"/>
      <c r="C49" s="1164"/>
      <c r="D49" s="62"/>
      <c r="E49" s="1155" t="s">
        <v>16</v>
      </c>
      <c r="F49" s="1155"/>
      <c r="G49" s="1155"/>
      <c r="H49" s="1155"/>
      <c r="I49" s="1155"/>
      <c r="J49" s="1156"/>
      <c r="K49" s="63">
        <v>94</v>
      </c>
      <c r="L49" s="64">
        <v>127</v>
      </c>
      <c r="M49" s="64">
        <v>100</v>
      </c>
      <c r="N49" s="64">
        <v>86</v>
      </c>
      <c r="O49" s="65">
        <v>81</v>
      </c>
      <c r="P49" s="48"/>
      <c r="Q49" s="48"/>
      <c r="R49" s="48"/>
      <c r="S49" s="48"/>
      <c r="T49" s="48"/>
      <c r="U49" s="48"/>
    </row>
    <row r="50" spans="1:21" ht="30.75" customHeight="1">
      <c r="A50" s="48"/>
      <c r="B50" s="1163"/>
      <c r="C50" s="1164"/>
      <c r="D50" s="62"/>
      <c r="E50" s="1155" t="s">
        <v>17</v>
      </c>
      <c r="F50" s="1155"/>
      <c r="G50" s="1155"/>
      <c r="H50" s="1155"/>
      <c r="I50" s="1155"/>
      <c r="J50" s="1156"/>
      <c r="K50" s="63">
        <v>62</v>
      </c>
      <c r="L50" s="64">
        <v>61</v>
      </c>
      <c r="M50" s="64">
        <v>60</v>
      </c>
      <c r="N50" s="64">
        <v>58</v>
      </c>
      <c r="O50" s="65">
        <v>50</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614</v>
      </c>
      <c r="L52" s="64">
        <v>584</v>
      </c>
      <c r="M52" s="64">
        <v>544</v>
      </c>
      <c r="N52" s="64">
        <v>599</v>
      </c>
      <c r="O52" s="65">
        <v>553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389</v>
      </c>
      <c r="L53" s="69">
        <v>386</v>
      </c>
      <c r="M53" s="69">
        <v>325</v>
      </c>
      <c r="N53" s="69">
        <v>296</v>
      </c>
      <c r="O53" s="70">
        <v>287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5853</v>
      </c>
      <c r="J41" s="83">
        <v>5696</v>
      </c>
      <c r="K41" s="83">
        <v>5452</v>
      </c>
      <c r="L41" s="83">
        <v>5143</v>
      </c>
      <c r="M41" s="84">
        <v>5946</v>
      </c>
    </row>
    <row r="42" spans="2:13" ht="27.75" customHeight="1">
      <c r="B42" s="1171"/>
      <c r="C42" s="1172"/>
      <c r="D42" s="85"/>
      <c r="E42" s="1175" t="s">
        <v>26</v>
      </c>
      <c r="F42" s="1175"/>
      <c r="G42" s="1175"/>
      <c r="H42" s="1176"/>
      <c r="I42" s="86">
        <v>223</v>
      </c>
      <c r="J42" s="87">
        <v>159</v>
      </c>
      <c r="K42" s="87">
        <v>98</v>
      </c>
      <c r="L42" s="87">
        <v>51</v>
      </c>
      <c r="M42" s="88" t="s">
        <v>476</v>
      </c>
    </row>
    <row r="43" spans="2:13" ht="27.75" customHeight="1">
      <c r="B43" s="1171"/>
      <c r="C43" s="1172"/>
      <c r="D43" s="85"/>
      <c r="E43" s="1175" t="s">
        <v>27</v>
      </c>
      <c r="F43" s="1175"/>
      <c r="G43" s="1175"/>
      <c r="H43" s="1176"/>
      <c r="I43" s="86">
        <v>761</v>
      </c>
      <c r="J43" s="87">
        <v>707</v>
      </c>
      <c r="K43" s="87">
        <v>653</v>
      </c>
      <c r="L43" s="87">
        <v>597</v>
      </c>
      <c r="M43" s="88">
        <v>547</v>
      </c>
    </row>
    <row r="44" spans="2:13" ht="27.75" customHeight="1">
      <c r="B44" s="1171"/>
      <c r="C44" s="1172"/>
      <c r="D44" s="85"/>
      <c r="E44" s="1175" t="s">
        <v>28</v>
      </c>
      <c r="F44" s="1175"/>
      <c r="G44" s="1175"/>
      <c r="H44" s="1176"/>
      <c r="I44" s="86">
        <v>1257</v>
      </c>
      <c r="J44" s="87">
        <v>1152</v>
      </c>
      <c r="K44" s="87">
        <v>1107</v>
      </c>
      <c r="L44" s="87">
        <v>1016</v>
      </c>
      <c r="M44" s="88">
        <v>1245</v>
      </c>
    </row>
    <row r="45" spans="2:13" ht="27.75" customHeight="1">
      <c r="B45" s="1171"/>
      <c r="C45" s="1172"/>
      <c r="D45" s="85"/>
      <c r="E45" s="1175" t="s">
        <v>29</v>
      </c>
      <c r="F45" s="1175"/>
      <c r="G45" s="1175"/>
      <c r="H45" s="1176"/>
      <c r="I45" s="86">
        <v>993</v>
      </c>
      <c r="J45" s="87">
        <v>964</v>
      </c>
      <c r="K45" s="87">
        <v>914</v>
      </c>
      <c r="L45" s="87">
        <v>838</v>
      </c>
      <c r="M45" s="88">
        <v>807</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1747</v>
      </c>
      <c r="J49" s="87">
        <v>1604</v>
      </c>
      <c r="K49" s="87">
        <v>1452</v>
      </c>
      <c r="L49" s="87">
        <v>1419</v>
      </c>
      <c r="M49" s="88">
        <v>1613</v>
      </c>
    </row>
    <row r="50" spans="2:13" ht="27.75" customHeight="1">
      <c r="B50" s="1171"/>
      <c r="C50" s="1172"/>
      <c r="D50" s="85"/>
      <c r="E50" s="1175" t="s">
        <v>35</v>
      </c>
      <c r="F50" s="1175"/>
      <c r="G50" s="1175"/>
      <c r="H50" s="1176"/>
      <c r="I50" s="86">
        <v>171</v>
      </c>
      <c r="J50" s="87">
        <v>148</v>
      </c>
      <c r="K50" s="87">
        <v>71</v>
      </c>
      <c r="L50" s="87">
        <v>57</v>
      </c>
      <c r="M50" s="88">
        <v>45</v>
      </c>
    </row>
    <row r="51" spans="2:13" ht="27.75" customHeight="1">
      <c r="B51" s="1173"/>
      <c r="C51" s="1174"/>
      <c r="D51" s="85"/>
      <c r="E51" s="1175" t="s">
        <v>36</v>
      </c>
      <c r="F51" s="1175"/>
      <c r="G51" s="1175"/>
      <c r="H51" s="1176"/>
      <c r="I51" s="86">
        <v>4983</v>
      </c>
      <c r="J51" s="87">
        <v>4817</v>
      </c>
      <c r="K51" s="87">
        <v>4614</v>
      </c>
      <c r="L51" s="87">
        <v>4348</v>
      </c>
      <c r="M51" s="88">
        <v>4866</v>
      </c>
    </row>
    <row r="52" spans="2:13" ht="27.75" customHeight="1" thickBot="1">
      <c r="B52" s="1177" t="s">
        <v>37</v>
      </c>
      <c r="C52" s="1178"/>
      <c r="D52" s="90"/>
      <c r="E52" s="1179" t="s">
        <v>38</v>
      </c>
      <c r="F52" s="1179"/>
      <c r="G52" s="1179"/>
      <c r="H52" s="1180"/>
      <c r="I52" s="91">
        <v>2185</v>
      </c>
      <c r="J52" s="92">
        <v>2110</v>
      </c>
      <c r="K52" s="92">
        <v>2089</v>
      </c>
      <c r="L52" s="92">
        <v>1821</v>
      </c>
      <c r="M52" s="93">
        <v>2021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550</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550</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1194" t="s">
        <v>552</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553</v>
      </c>
    </row>
    <row r="50" spans="1:17">
      <c r="B50" s="248"/>
      <c r="C50" s="244"/>
      <c r="D50" s="244"/>
      <c r="E50" s="244"/>
      <c r="F50" s="244"/>
      <c r="G50" s="1206"/>
      <c r="H50" s="1207"/>
      <c r="I50" s="1207"/>
      <c r="J50" s="1208"/>
      <c r="K50" s="1209" t="s">
        <v>515</v>
      </c>
      <c r="L50" s="1209" t="s">
        <v>516</v>
      </c>
      <c r="M50" s="1209" t="s">
        <v>517</v>
      </c>
      <c r="N50" s="1209" t="s">
        <v>518</v>
      </c>
      <c r="O50" s="1209" t="s">
        <v>519</v>
      </c>
    </row>
    <row r="51" spans="1:17">
      <c r="B51" s="248"/>
      <c r="C51" s="244"/>
      <c r="D51" s="244"/>
      <c r="E51" s="244"/>
      <c r="F51" s="244"/>
      <c r="G51" s="1210" t="s">
        <v>554</v>
      </c>
      <c r="H51" s="1211"/>
      <c r="I51" s="1212" t="s">
        <v>555</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556</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557</v>
      </c>
      <c r="H55" s="1225"/>
      <c r="I55" s="1219" t="s">
        <v>555</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556</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1194" t="s">
        <v>552</v>
      </c>
      <c r="I64" s="1195"/>
      <c r="J64" s="1195"/>
      <c r="K64" s="1195"/>
      <c r="L64" s="244"/>
      <c r="M64" s="244"/>
      <c r="N64" s="244"/>
      <c r="O64" s="244"/>
    </row>
    <row r="65" spans="2:30">
      <c r="B65" s="248"/>
      <c r="C65" s="244"/>
      <c r="D65" s="244"/>
      <c r="E65" s="244"/>
      <c r="F65" s="244"/>
      <c r="G65" s="1238" t="s">
        <v>559</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560</v>
      </c>
      <c r="I71" s="1244"/>
      <c r="J71" s="1240"/>
      <c r="K71" s="1240"/>
      <c r="L71" s="1241"/>
      <c r="M71" s="1240"/>
      <c r="N71" s="1241"/>
      <c r="O71" s="1242"/>
    </row>
    <row r="72" spans="2:30">
      <c r="B72" s="248"/>
      <c r="C72" s="244"/>
      <c r="D72" s="244"/>
      <c r="E72" s="244"/>
      <c r="F72" s="244"/>
      <c r="G72" s="1206"/>
      <c r="H72" s="1207"/>
      <c r="I72" s="1207"/>
      <c r="J72" s="1208"/>
      <c r="K72" s="1209" t="s">
        <v>515</v>
      </c>
      <c r="L72" s="1209" t="s">
        <v>516</v>
      </c>
      <c r="M72" s="1209" t="s">
        <v>517</v>
      </c>
      <c r="N72" s="1209" t="s">
        <v>518</v>
      </c>
      <c r="O72" s="1209" t="s">
        <v>519</v>
      </c>
    </row>
    <row r="73" spans="2:30">
      <c r="B73" s="248"/>
      <c r="C73" s="244"/>
      <c r="D73" s="244"/>
      <c r="E73" s="244"/>
      <c r="F73" s="244"/>
      <c r="G73" s="1210" t="s">
        <v>554</v>
      </c>
      <c r="H73" s="1211"/>
      <c r="I73" s="1212" t="s">
        <v>555</v>
      </c>
      <c r="J73" s="1212"/>
      <c r="K73" s="1245">
        <v>87.5</v>
      </c>
      <c r="L73" s="1245">
        <v>85.8</v>
      </c>
      <c r="M73" s="1217">
        <v>84.9</v>
      </c>
      <c r="N73" s="1217">
        <v>76.400000000000006</v>
      </c>
      <c r="O73" s="1217">
        <v>81.7</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561</v>
      </c>
      <c r="J75" s="1219"/>
      <c r="K75" s="1246">
        <v>17.100000000000001</v>
      </c>
      <c r="L75" s="1246">
        <v>16</v>
      </c>
      <c r="M75" s="1246">
        <v>14.8</v>
      </c>
      <c r="N75" s="1246">
        <v>13.7</v>
      </c>
      <c r="O75" s="1246">
        <v>12.4</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557</v>
      </c>
      <c r="H77" s="1225"/>
      <c r="I77" s="1219" t="s">
        <v>555</v>
      </c>
      <c r="J77" s="1219"/>
      <c r="K77" s="1245">
        <v>27.1</v>
      </c>
      <c r="L77" s="1245">
        <v>18.7</v>
      </c>
      <c r="M77" s="1217">
        <v>12.9</v>
      </c>
      <c r="N77" s="1217">
        <v>22.6</v>
      </c>
      <c r="O77" s="1217">
        <v>0.8</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561</v>
      </c>
      <c r="J79" s="1229"/>
      <c r="K79" s="1248">
        <v>11.9</v>
      </c>
      <c r="L79" s="1248">
        <v>10.7</v>
      </c>
      <c r="M79" s="1248">
        <v>10</v>
      </c>
      <c r="N79" s="1248">
        <v>9.5</v>
      </c>
      <c r="O79" s="1248">
        <v>8.1</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80414</v>
      </c>
      <c r="E3" s="116"/>
      <c r="F3" s="117">
        <v>96333</v>
      </c>
      <c r="G3" s="118"/>
      <c r="H3" s="119"/>
    </row>
    <row r="4" spans="1:8">
      <c r="A4" s="120"/>
      <c r="B4" s="121"/>
      <c r="C4" s="122"/>
      <c r="D4" s="123">
        <v>44557</v>
      </c>
      <c r="E4" s="124"/>
      <c r="F4" s="125">
        <v>57060</v>
      </c>
      <c r="G4" s="126"/>
      <c r="H4" s="127"/>
    </row>
    <row r="5" spans="1:8">
      <c r="A5" s="108" t="s">
        <v>509</v>
      </c>
      <c r="B5" s="113"/>
      <c r="C5" s="114"/>
      <c r="D5" s="115">
        <v>79385</v>
      </c>
      <c r="E5" s="116"/>
      <c r="F5" s="117">
        <v>117673</v>
      </c>
      <c r="G5" s="118"/>
      <c r="H5" s="119"/>
    </row>
    <row r="6" spans="1:8">
      <c r="A6" s="120"/>
      <c r="B6" s="121"/>
      <c r="C6" s="122"/>
      <c r="D6" s="123">
        <v>45389</v>
      </c>
      <c r="E6" s="124"/>
      <c r="F6" s="125">
        <v>62359</v>
      </c>
      <c r="G6" s="126"/>
      <c r="H6" s="127"/>
    </row>
    <row r="7" spans="1:8">
      <c r="A7" s="108" t="s">
        <v>510</v>
      </c>
      <c r="B7" s="113"/>
      <c r="C7" s="114"/>
      <c r="D7" s="115">
        <v>84498</v>
      </c>
      <c r="E7" s="116"/>
      <c r="F7" s="117">
        <v>118223</v>
      </c>
      <c r="G7" s="118"/>
      <c r="H7" s="119"/>
    </row>
    <row r="8" spans="1:8">
      <c r="A8" s="120"/>
      <c r="B8" s="121"/>
      <c r="C8" s="122"/>
      <c r="D8" s="123">
        <v>58058</v>
      </c>
      <c r="E8" s="124"/>
      <c r="F8" s="125">
        <v>57106</v>
      </c>
      <c r="G8" s="126"/>
      <c r="H8" s="127"/>
    </row>
    <row r="9" spans="1:8">
      <c r="A9" s="108" t="s">
        <v>511</v>
      </c>
      <c r="B9" s="113"/>
      <c r="C9" s="114"/>
      <c r="D9" s="115">
        <v>55525</v>
      </c>
      <c r="E9" s="116"/>
      <c r="F9" s="117">
        <v>128485</v>
      </c>
      <c r="G9" s="118"/>
      <c r="H9" s="119"/>
    </row>
    <row r="10" spans="1:8">
      <c r="A10" s="120"/>
      <c r="B10" s="121"/>
      <c r="C10" s="122"/>
      <c r="D10" s="123">
        <v>33355</v>
      </c>
      <c r="E10" s="124"/>
      <c r="F10" s="125">
        <v>62765</v>
      </c>
      <c r="G10" s="126"/>
      <c r="H10" s="127"/>
    </row>
    <row r="11" spans="1:8">
      <c r="A11" s="108" t="s">
        <v>512</v>
      </c>
      <c r="B11" s="113"/>
      <c r="C11" s="114"/>
      <c r="D11" s="115">
        <v>219851</v>
      </c>
      <c r="E11" s="116"/>
      <c r="F11" s="117">
        <v>128611</v>
      </c>
      <c r="G11" s="118"/>
      <c r="H11" s="119"/>
    </row>
    <row r="12" spans="1:8">
      <c r="A12" s="120"/>
      <c r="B12" s="121"/>
      <c r="C12" s="128"/>
      <c r="D12" s="123">
        <v>135373</v>
      </c>
      <c r="E12" s="124"/>
      <c r="F12" s="125">
        <v>61552</v>
      </c>
      <c r="G12" s="126"/>
      <c r="H12" s="127"/>
    </row>
    <row r="13" spans="1:8">
      <c r="A13" s="108"/>
      <c r="B13" s="113"/>
      <c r="C13" s="129"/>
      <c r="D13" s="130">
        <v>103935</v>
      </c>
      <c r="E13" s="131"/>
      <c r="F13" s="132">
        <v>117865</v>
      </c>
      <c r="G13" s="133"/>
      <c r="H13" s="119"/>
    </row>
    <row r="14" spans="1:8">
      <c r="A14" s="120"/>
      <c r="B14" s="121"/>
      <c r="C14" s="122"/>
      <c r="D14" s="123">
        <v>63346</v>
      </c>
      <c r="E14" s="124"/>
      <c r="F14" s="125">
        <v>60168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6.57</v>
      </c>
      <c r="C19" s="134">
        <f>ROUND(VALUE(SUBSTITUTE(実質収支比率等に係る経年分析!G$48,"▲","-")),2)</f>
        <v>7.25</v>
      </c>
      <c r="D19" s="134">
        <f>ROUND(VALUE(SUBSTITUTE(実質収支比率等に係る経年分析!H$48,"▲","-")),2)</f>
        <v>6.52</v>
      </c>
      <c r="E19" s="134">
        <f>ROUND(VALUE(SUBSTITUTE(実質収支比率等に係る経年分析!I$48,"▲","-")),2)</f>
        <v>7.37</v>
      </c>
      <c r="F19" s="134">
        <f>ROUND(VALUE(SUBSTITUTE(実質収支比率等に係る経年分析!J$48,"▲","-")),2)</f>
        <v>5.97</v>
      </c>
    </row>
    <row r="20" spans="1:11">
      <c r="A20" s="134" t="s">
        <v>43</v>
      </c>
      <c r="B20" s="134">
        <f>ROUND(VALUE(SUBSTITUTE(実質収支比率等に係る経年分析!F$47,"▲","-")),2)</f>
        <v>26.07</v>
      </c>
      <c r="C20" s="134">
        <f>ROUND(VALUE(SUBSTITUTE(実質収支比率等に係る経年分析!G$47,"▲","-")),2)</f>
        <v>23.69</v>
      </c>
      <c r="D20" s="134">
        <f>ROUND(VALUE(SUBSTITUTE(実質収支比率等に係る経年分析!H$47,"▲","-")),2)</f>
        <v>22.02</v>
      </c>
      <c r="E20" s="134">
        <f>ROUND(VALUE(SUBSTITUTE(実質収支比率等に係る経年分析!I$47,"▲","-")),2)</f>
        <v>22.21</v>
      </c>
      <c r="F20" s="134">
        <f>ROUND(VALUE(SUBSTITUTE(実質収支比率等に係る経年分析!J$47,"▲","-")),2)</f>
        <v>24.2</v>
      </c>
    </row>
    <row r="21" spans="1:11">
      <c r="A21" s="134" t="s">
        <v>44</v>
      </c>
      <c r="B21" s="134">
        <f>IF(ISNUMBER(VALUE(SUBSTITUTE(実質収支比率等に係る経年分析!F$49,"▲","-"))),ROUND(VALUE(SUBSTITUTE(実質収支比率等に係る経年分析!F$49,"▲","-")),2),NA())</f>
        <v>0.21</v>
      </c>
      <c r="C21" s="134">
        <f>IF(ISNUMBER(VALUE(SUBSTITUTE(実質収支比率等に係る経年分析!G$49,"▲","-"))),ROUND(VALUE(SUBSTITUTE(実質収支比率等に係る経年分析!G$49,"▲","-")),2),NA())</f>
        <v>-1.82</v>
      </c>
      <c r="D21" s="134">
        <f>IF(ISNUMBER(VALUE(SUBSTITUTE(実質収支比率等に係る経年分析!H$49,"▲","-"))),ROUND(VALUE(SUBSTITUTE(実質収支比率等に係る経年分析!H$49,"▲","-")),2),NA())</f>
        <v>-2.82</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1.08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国営村山北部土地改良事業特別会計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学校給食事業特別会計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次年子簡易水道特別会計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0.67</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2.2999999999999998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2.4700000000000002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614</v>
      </c>
      <c r="E42" s="136"/>
      <c r="F42" s="136"/>
      <c r="G42" s="136">
        <f>'実質公債費比率（分子）の構造'!L$52</f>
        <v>584</v>
      </c>
      <c r="H42" s="136"/>
      <c r="I42" s="136"/>
      <c r="J42" s="136">
        <f>'実質公債費比率（分子）の構造'!M$52</f>
        <v>544</v>
      </c>
      <c r="K42" s="136"/>
      <c r="L42" s="136"/>
      <c r="M42" s="136">
        <f>'実質公債費比率（分子）の構造'!N$52</f>
        <v>599</v>
      </c>
      <c r="N42" s="136"/>
      <c r="O42" s="136"/>
      <c r="P42" s="136">
        <f>'実質公債費比率（分子）の構造'!O$52</f>
        <v>553</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62</v>
      </c>
      <c r="C44" s="136"/>
      <c r="D44" s="136"/>
      <c r="E44" s="136">
        <f>'実質公債費比率（分子）の構造'!L$50</f>
        <v>61</v>
      </c>
      <c r="F44" s="136"/>
      <c r="G44" s="136"/>
      <c r="H44" s="136">
        <f>'実質公債費比率（分子）の構造'!M$50</f>
        <v>60</v>
      </c>
      <c r="I44" s="136"/>
      <c r="J44" s="136"/>
      <c r="K44" s="136">
        <f>'実質公債費比率（分子）の構造'!N$50</f>
        <v>58</v>
      </c>
      <c r="L44" s="136"/>
      <c r="M44" s="136"/>
      <c r="N44" s="136">
        <f>'実質公債費比率（分子）の構造'!O$50</f>
        <v>50</v>
      </c>
      <c r="O44" s="136"/>
      <c r="P44" s="136"/>
    </row>
    <row r="45" spans="1:16">
      <c r="A45" s="136" t="s">
        <v>54</v>
      </c>
      <c r="B45" s="136">
        <f>'実質公債費比率（分子）の構造'!K$49</f>
        <v>94</v>
      </c>
      <c r="C45" s="136"/>
      <c r="D45" s="136"/>
      <c r="E45" s="136">
        <f>'実質公債費比率（分子）の構造'!L$49</f>
        <v>127</v>
      </c>
      <c r="F45" s="136"/>
      <c r="G45" s="136"/>
      <c r="H45" s="136">
        <f>'実質公債費比率（分子）の構造'!M$49</f>
        <v>100</v>
      </c>
      <c r="I45" s="136"/>
      <c r="J45" s="136"/>
      <c r="K45" s="136">
        <f>'実質公債費比率（分子）の構造'!N$49</f>
        <v>86</v>
      </c>
      <c r="L45" s="136"/>
      <c r="M45" s="136"/>
      <c r="N45" s="136">
        <f>'実質公債費比率（分子）の構造'!O$49</f>
        <v>81</v>
      </c>
      <c r="O45" s="136"/>
      <c r="P45" s="136"/>
    </row>
    <row r="46" spans="1:16">
      <c r="A46" s="136" t="s">
        <v>55</v>
      </c>
      <c r="B46" s="136">
        <f>'実質公債費比率（分子）の構造'!K$48</f>
        <v>45</v>
      </c>
      <c r="C46" s="136"/>
      <c r="D46" s="136"/>
      <c r="E46" s="136">
        <f>'実質公債費比率（分子）の構造'!L$48</f>
        <v>68</v>
      </c>
      <c r="F46" s="136"/>
      <c r="G46" s="136"/>
      <c r="H46" s="136">
        <f>'実質公債費比率（分子）の構造'!M$48</f>
        <v>68</v>
      </c>
      <c r="I46" s="136"/>
      <c r="J46" s="136"/>
      <c r="K46" s="136">
        <f>'実質公債費比率（分子）の構造'!N$48</f>
        <v>69</v>
      </c>
      <c r="L46" s="136"/>
      <c r="M46" s="136"/>
      <c r="N46" s="136">
        <f>'実質公債費比率（分子）の構造'!O$48</f>
        <v>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802</v>
      </c>
      <c r="C49" s="136"/>
      <c r="D49" s="136"/>
      <c r="E49" s="136">
        <f>'実質公債費比率（分子）の構造'!L$45</f>
        <v>714</v>
      </c>
      <c r="F49" s="136"/>
      <c r="G49" s="136"/>
      <c r="H49" s="136">
        <f>'実質公債費比率（分子）の構造'!M$45</f>
        <v>641</v>
      </c>
      <c r="I49" s="136"/>
      <c r="J49" s="136"/>
      <c r="K49" s="136">
        <f>'実質公債費比率（分子）の構造'!N$45</f>
        <v>682</v>
      </c>
      <c r="L49" s="136"/>
      <c r="M49" s="136"/>
      <c r="N49" s="136">
        <f>'実質公債費比率（分子）の構造'!O$45</f>
        <v>639</v>
      </c>
      <c r="O49" s="136"/>
      <c r="P49" s="136"/>
    </row>
    <row r="50" spans="1:16">
      <c r="A50" s="136" t="s">
        <v>59</v>
      </c>
      <c r="B50" s="136" t="e">
        <f>NA()</f>
        <v>#N/A</v>
      </c>
      <c r="C50" s="136">
        <f>IF(ISNUMBER('実質公債費比率（分子）の構造'!K$53),'実質公債費比率（分子）の構造'!K$53,NA())</f>
        <v>389</v>
      </c>
      <c r="D50" s="136" t="e">
        <f>NA()</f>
        <v>#N/A</v>
      </c>
      <c r="E50" s="136" t="e">
        <f>NA()</f>
        <v>#N/A</v>
      </c>
      <c r="F50" s="136">
        <f>IF(ISNUMBER('実質公債費比率（分子）の構造'!L$53),'実質公債費比率（分子）の構造'!L$53,NA())</f>
        <v>386</v>
      </c>
      <c r="G50" s="136" t="e">
        <f>NA()</f>
        <v>#N/A</v>
      </c>
      <c r="H50" s="136" t="e">
        <f>NA()</f>
        <v>#N/A</v>
      </c>
      <c r="I50" s="136">
        <f>IF(ISNUMBER('実質公債費比率（分子）の構造'!M$53),'実質公債費比率（分子）の構造'!M$53,NA())</f>
        <v>325</v>
      </c>
      <c r="J50" s="136" t="e">
        <f>NA()</f>
        <v>#N/A</v>
      </c>
      <c r="K50" s="136" t="e">
        <f>NA()</f>
        <v>#N/A</v>
      </c>
      <c r="L50" s="136">
        <f>IF(ISNUMBER('実質公債費比率（分子）の構造'!N$53),'実質公債費比率（分子）の構造'!N$53,NA())</f>
        <v>296</v>
      </c>
      <c r="M50" s="136" t="e">
        <f>NA()</f>
        <v>#N/A</v>
      </c>
      <c r="N50" s="136" t="e">
        <f>NA()</f>
        <v>#N/A</v>
      </c>
      <c r="O50" s="136">
        <f>IF(ISNUMBER('実質公債費比率（分子）の構造'!O$53),'実質公債費比率（分子）の構造'!O$53,NA())</f>
        <v>287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4983</v>
      </c>
      <c r="E56" s="135"/>
      <c r="F56" s="135"/>
      <c r="G56" s="135">
        <f>'将来負担比率（分子）の構造'!J$51</f>
        <v>4817</v>
      </c>
      <c r="H56" s="135"/>
      <c r="I56" s="135"/>
      <c r="J56" s="135">
        <f>'将来負担比率（分子）の構造'!K$51</f>
        <v>4614</v>
      </c>
      <c r="K56" s="135"/>
      <c r="L56" s="135"/>
      <c r="M56" s="135">
        <f>'将来負担比率（分子）の構造'!L$51</f>
        <v>4348</v>
      </c>
      <c r="N56" s="135"/>
      <c r="O56" s="135"/>
      <c r="P56" s="135">
        <f>'将来負担比率（分子）の構造'!M$51</f>
        <v>4866</v>
      </c>
    </row>
    <row r="57" spans="1:16">
      <c r="A57" s="135" t="s">
        <v>35</v>
      </c>
      <c r="B57" s="135"/>
      <c r="C57" s="135"/>
      <c r="D57" s="135">
        <f>'将来負担比率（分子）の構造'!I$50</f>
        <v>171</v>
      </c>
      <c r="E57" s="135"/>
      <c r="F57" s="135"/>
      <c r="G57" s="135">
        <f>'将来負担比率（分子）の構造'!J$50</f>
        <v>148</v>
      </c>
      <c r="H57" s="135"/>
      <c r="I57" s="135"/>
      <c r="J57" s="135">
        <f>'将来負担比率（分子）の構造'!K$50</f>
        <v>71</v>
      </c>
      <c r="K57" s="135"/>
      <c r="L57" s="135"/>
      <c r="M57" s="135">
        <f>'将来負担比率（分子）の構造'!L$50</f>
        <v>57</v>
      </c>
      <c r="N57" s="135"/>
      <c r="O57" s="135"/>
      <c r="P57" s="135">
        <f>'将来負担比率（分子）の構造'!M$50</f>
        <v>45</v>
      </c>
    </row>
    <row r="58" spans="1:16">
      <c r="A58" s="135" t="s">
        <v>34</v>
      </c>
      <c r="B58" s="135"/>
      <c r="C58" s="135"/>
      <c r="D58" s="135">
        <f>'将来負担比率（分子）の構造'!I$49</f>
        <v>1747</v>
      </c>
      <c r="E58" s="135"/>
      <c r="F58" s="135"/>
      <c r="G58" s="135">
        <f>'将来負担比率（分子）の構造'!J$49</f>
        <v>1604</v>
      </c>
      <c r="H58" s="135"/>
      <c r="I58" s="135"/>
      <c r="J58" s="135">
        <f>'将来負担比率（分子）の構造'!K$49</f>
        <v>1452</v>
      </c>
      <c r="K58" s="135"/>
      <c r="L58" s="135"/>
      <c r="M58" s="135">
        <f>'将来負担比率（分子）の構造'!L$49</f>
        <v>1419</v>
      </c>
      <c r="N58" s="135"/>
      <c r="O58" s="135"/>
      <c r="P58" s="135">
        <f>'将来負担比率（分子）の構造'!M$49</f>
        <v>1613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993</v>
      </c>
      <c r="C62" s="135"/>
      <c r="D62" s="135"/>
      <c r="E62" s="135">
        <f>'将来負担比率（分子）の構造'!J$45</f>
        <v>964</v>
      </c>
      <c r="F62" s="135"/>
      <c r="G62" s="135"/>
      <c r="H62" s="135">
        <f>'将来負担比率（分子）の構造'!K$45</f>
        <v>914</v>
      </c>
      <c r="I62" s="135"/>
      <c r="J62" s="135"/>
      <c r="K62" s="135">
        <f>'将来負担比率（分子）の構造'!L$45</f>
        <v>838</v>
      </c>
      <c r="L62" s="135"/>
      <c r="M62" s="135"/>
      <c r="N62" s="135">
        <f>'将来負担比率（分子）の構造'!M$45</f>
        <v>807</v>
      </c>
      <c r="O62" s="135"/>
      <c r="P62" s="135"/>
    </row>
    <row r="63" spans="1:16">
      <c r="A63" s="135" t="s">
        <v>28</v>
      </c>
      <c r="B63" s="135">
        <f>'将来負担比率（分子）の構造'!I$44</f>
        <v>1257</v>
      </c>
      <c r="C63" s="135"/>
      <c r="D63" s="135"/>
      <c r="E63" s="135">
        <f>'将来負担比率（分子）の構造'!J$44</f>
        <v>1152</v>
      </c>
      <c r="F63" s="135"/>
      <c r="G63" s="135"/>
      <c r="H63" s="135">
        <f>'将来負担比率（分子）の構造'!K$44</f>
        <v>1107</v>
      </c>
      <c r="I63" s="135"/>
      <c r="J63" s="135"/>
      <c r="K63" s="135">
        <f>'将来負担比率（分子）の構造'!L$44</f>
        <v>1016</v>
      </c>
      <c r="L63" s="135"/>
      <c r="M63" s="135"/>
      <c r="N63" s="135">
        <f>'将来負担比率（分子）の構造'!M$44</f>
        <v>1245</v>
      </c>
      <c r="O63" s="135"/>
      <c r="P63" s="135"/>
    </row>
    <row r="64" spans="1:16">
      <c r="A64" s="135" t="s">
        <v>27</v>
      </c>
      <c r="B64" s="135">
        <f>'将来負担比率（分子）の構造'!I$43</f>
        <v>761</v>
      </c>
      <c r="C64" s="135"/>
      <c r="D64" s="135"/>
      <c r="E64" s="135">
        <f>'将来負担比率（分子）の構造'!J$43</f>
        <v>707</v>
      </c>
      <c r="F64" s="135"/>
      <c r="G64" s="135"/>
      <c r="H64" s="135">
        <f>'将来負担比率（分子）の構造'!K$43</f>
        <v>653</v>
      </c>
      <c r="I64" s="135"/>
      <c r="J64" s="135"/>
      <c r="K64" s="135">
        <f>'将来負担比率（分子）の構造'!L$43</f>
        <v>597</v>
      </c>
      <c r="L64" s="135"/>
      <c r="M64" s="135"/>
      <c r="N64" s="135">
        <f>'将来負担比率（分子）の構造'!M$43</f>
        <v>547</v>
      </c>
      <c r="O64" s="135"/>
      <c r="P64" s="135"/>
    </row>
    <row r="65" spans="1:16">
      <c r="A65" s="135" t="s">
        <v>26</v>
      </c>
      <c r="B65" s="135">
        <f>'将来負担比率（分子）の構造'!I$42</f>
        <v>223</v>
      </c>
      <c r="C65" s="135"/>
      <c r="D65" s="135"/>
      <c r="E65" s="135">
        <f>'将来負担比率（分子）の構造'!J$42</f>
        <v>159</v>
      </c>
      <c r="F65" s="135"/>
      <c r="G65" s="135"/>
      <c r="H65" s="135">
        <f>'将来負担比率（分子）の構造'!K$42</f>
        <v>98</v>
      </c>
      <c r="I65" s="135"/>
      <c r="J65" s="135"/>
      <c r="K65" s="135">
        <f>'将来負担比率（分子）の構造'!L$42</f>
        <v>51</v>
      </c>
      <c r="L65" s="135"/>
      <c r="M65" s="135"/>
      <c r="N65" s="135" t="str">
        <f>'将来負担比率（分子）の構造'!M$42</f>
        <v>-</v>
      </c>
      <c r="O65" s="135"/>
      <c r="P65" s="135"/>
    </row>
    <row r="66" spans="1:16">
      <c r="A66" s="135" t="s">
        <v>25</v>
      </c>
      <c r="B66" s="135">
        <f>'将来負担比率（分子）の構造'!I$41</f>
        <v>5853</v>
      </c>
      <c r="C66" s="135"/>
      <c r="D66" s="135"/>
      <c r="E66" s="135">
        <f>'将来負担比率（分子）の構造'!J$41</f>
        <v>5696</v>
      </c>
      <c r="F66" s="135"/>
      <c r="G66" s="135"/>
      <c r="H66" s="135">
        <f>'将来負担比率（分子）の構造'!K$41</f>
        <v>5452</v>
      </c>
      <c r="I66" s="135"/>
      <c r="J66" s="135"/>
      <c r="K66" s="135">
        <f>'将来負担比率（分子）の構造'!L$41</f>
        <v>5143</v>
      </c>
      <c r="L66" s="135"/>
      <c r="M66" s="135"/>
      <c r="N66" s="135">
        <f>'将来負担比率（分子）の構造'!M$41</f>
        <v>5946</v>
      </c>
      <c r="O66" s="135"/>
      <c r="P66" s="135"/>
    </row>
    <row r="67" spans="1:16">
      <c r="A67" s="135" t="s">
        <v>63</v>
      </c>
      <c r="B67" s="135" t="e">
        <f>NA()</f>
        <v>#N/A</v>
      </c>
      <c r="C67" s="135">
        <f>IF(ISNUMBER('将来負担比率（分子）の構造'!I$52), IF('将来負担比率（分子）の構造'!I$52 &lt; 0, 0, '将来負担比率（分子）の構造'!I$52), NA())</f>
        <v>2185</v>
      </c>
      <c r="D67" s="135" t="e">
        <f>NA()</f>
        <v>#N/A</v>
      </c>
      <c r="E67" s="135" t="e">
        <f>NA()</f>
        <v>#N/A</v>
      </c>
      <c r="F67" s="135">
        <f>IF(ISNUMBER('将来負担比率（分子）の構造'!J$52), IF('将来負担比率（分子）の構造'!J$52 &lt; 0, 0, '将来負担比率（分子）の構造'!J$52), NA())</f>
        <v>2110</v>
      </c>
      <c r="G67" s="135" t="e">
        <f>NA()</f>
        <v>#N/A</v>
      </c>
      <c r="H67" s="135" t="e">
        <f>NA()</f>
        <v>#N/A</v>
      </c>
      <c r="I67" s="135">
        <f>IF(ISNUMBER('将来負担比率（分子）の構造'!K$52), IF('将来負担比率（分子）の構造'!K$52 &lt; 0, 0, '将来負担比率（分子）の構造'!K$52), NA())</f>
        <v>2089</v>
      </c>
      <c r="J67" s="135" t="e">
        <f>NA()</f>
        <v>#N/A</v>
      </c>
      <c r="K67" s="135" t="e">
        <f>NA()</f>
        <v>#N/A</v>
      </c>
      <c r="L67" s="135">
        <f>IF(ISNUMBER('将来負担比率（分子）の構造'!L$52), IF('将来負担比率（分子）の構造'!L$52 &lt; 0, 0, '将来負担比率（分子）の構造'!L$52), NA())</f>
        <v>1821</v>
      </c>
      <c r="M67" s="135" t="e">
        <f>NA()</f>
        <v>#N/A</v>
      </c>
      <c r="N67" s="135" t="e">
        <f>NA()</f>
        <v>#N/A</v>
      </c>
      <c r="O67" s="135">
        <f>IF(ISNUMBER('将来負担比率（分子）の構造'!M$52), IF('将来負担比率（分子）の構造'!M$52 &lt; 0, 0, '将来負担比率（分子）の構造'!M$52), NA())</f>
        <v>2021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628142</v>
      </c>
      <c r="S5" s="639"/>
      <c r="T5" s="639"/>
      <c r="U5" s="639"/>
      <c r="V5" s="639"/>
      <c r="W5" s="639"/>
      <c r="X5" s="639"/>
      <c r="Y5" s="686"/>
      <c r="Z5" s="699">
        <v>10.3</v>
      </c>
      <c r="AA5" s="699"/>
      <c r="AB5" s="699"/>
      <c r="AC5" s="699"/>
      <c r="AD5" s="700">
        <v>609610</v>
      </c>
      <c r="AE5" s="700"/>
      <c r="AF5" s="700"/>
      <c r="AG5" s="700"/>
      <c r="AH5" s="700"/>
      <c r="AI5" s="700"/>
      <c r="AJ5" s="700"/>
      <c r="AK5" s="700"/>
      <c r="AL5" s="687">
        <v>21.1</v>
      </c>
      <c r="AM5" s="656"/>
      <c r="AN5" s="656"/>
      <c r="AO5" s="688"/>
      <c r="AP5" s="675" t="s">
        <v>207</v>
      </c>
      <c r="AQ5" s="676"/>
      <c r="AR5" s="676"/>
      <c r="AS5" s="676"/>
      <c r="AT5" s="676"/>
      <c r="AU5" s="676"/>
      <c r="AV5" s="676"/>
      <c r="AW5" s="676"/>
      <c r="AX5" s="676"/>
      <c r="AY5" s="676"/>
      <c r="AZ5" s="676"/>
      <c r="BA5" s="676"/>
      <c r="BB5" s="676"/>
      <c r="BC5" s="676"/>
      <c r="BD5" s="676"/>
      <c r="BE5" s="676"/>
      <c r="BF5" s="677"/>
      <c r="BG5" s="588">
        <v>594878</v>
      </c>
      <c r="BH5" s="589"/>
      <c r="BI5" s="589"/>
      <c r="BJ5" s="589"/>
      <c r="BK5" s="589"/>
      <c r="BL5" s="589"/>
      <c r="BM5" s="589"/>
      <c r="BN5" s="590"/>
      <c r="BO5" s="641">
        <v>94.7</v>
      </c>
      <c r="BP5" s="641"/>
      <c r="BQ5" s="641"/>
      <c r="BR5" s="641"/>
      <c r="BS5" s="642">
        <v>3166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43127</v>
      </c>
      <c r="S6" s="589"/>
      <c r="T6" s="589"/>
      <c r="U6" s="589"/>
      <c r="V6" s="589"/>
      <c r="W6" s="589"/>
      <c r="X6" s="589"/>
      <c r="Y6" s="590"/>
      <c r="Z6" s="641">
        <v>0.7</v>
      </c>
      <c r="AA6" s="641"/>
      <c r="AB6" s="641"/>
      <c r="AC6" s="641"/>
      <c r="AD6" s="642">
        <v>43127</v>
      </c>
      <c r="AE6" s="642"/>
      <c r="AF6" s="642"/>
      <c r="AG6" s="642"/>
      <c r="AH6" s="642"/>
      <c r="AI6" s="642"/>
      <c r="AJ6" s="642"/>
      <c r="AK6" s="642"/>
      <c r="AL6" s="611">
        <v>1.5</v>
      </c>
      <c r="AM6" s="643"/>
      <c r="AN6" s="643"/>
      <c r="AO6" s="644"/>
      <c r="AP6" s="585" t="s">
        <v>212</v>
      </c>
      <c r="AQ6" s="586"/>
      <c r="AR6" s="586"/>
      <c r="AS6" s="586"/>
      <c r="AT6" s="586"/>
      <c r="AU6" s="586"/>
      <c r="AV6" s="586"/>
      <c r="AW6" s="586"/>
      <c r="AX6" s="586"/>
      <c r="AY6" s="586"/>
      <c r="AZ6" s="586"/>
      <c r="BA6" s="586"/>
      <c r="BB6" s="586"/>
      <c r="BC6" s="586"/>
      <c r="BD6" s="586"/>
      <c r="BE6" s="586"/>
      <c r="BF6" s="587"/>
      <c r="BG6" s="588">
        <v>594878</v>
      </c>
      <c r="BH6" s="589"/>
      <c r="BI6" s="589"/>
      <c r="BJ6" s="589"/>
      <c r="BK6" s="589"/>
      <c r="BL6" s="589"/>
      <c r="BM6" s="589"/>
      <c r="BN6" s="590"/>
      <c r="BO6" s="641">
        <v>94.7</v>
      </c>
      <c r="BP6" s="641"/>
      <c r="BQ6" s="641"/>
      <c r="BR6" s="641"/>
      <c r="BS6" s="642">
        <v>3166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76753</v>
      </c>
      <c r="CS6" s="589"/>
      <c r="CT6" s="589"/>
      <c r="CU6" s="589"/>
      <c r="CV6" s="589"/>
      <c r="CW6" s="589"/>
      <c r="CX6" s="589"/>
      <c r="CY6" s="590"/>
      <c r="CZ6" s="641">
        <v>1.3</v>
      </c>
      <c r="DA6" s="641"/>
      <c r="DB6" s="641"/>
      <c r="DC6" s="641"/>
      <c r="DD6" s="594" t="s">
        <v>214</v>
      </c>
      <c r="DE6" s="589"/>
      <c r="DF6" s="589"/>
      <c r="DG6" s="589"/>
      <c r="DH6" s="589"/>
      <c r="DI6" s="589"/>
      <c r="DJ6" s="589"/>
      <c r="DK6" s="589"/>
      <c r="DL6" s="589"/>
      <c r="DM6" s="589"/>
      <c r="DN6" s="589"/>
      <c r="DO6" s="589"/>
      <c r="DP6" s="590"/>
      <c r="DQ6" s="594">
        <v>76753</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1231</v>
      </c>
      <c r="S7" s="589"/>
      <c r="T7" s="589"/>
      <c r="U7" s="589"/>
      <c r="V7" s="589"/>
      <c r="W7" s="589"/>
      <c r="X7" s="589"/>
      <c r="Y7" s="590"/>
      <c r="Z7" s="641">
        <v>0</v>
      </c>
      <c r="AA7" s="641"/>
      <c r="AB7" s="641"/>
      <c r="AC7" s="641"/>
      <c r="AD7" s="642">
        <v>1231</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252914</v>
      </c>
      <c r="BH7" s="589"/>
      <c r="BI7" s="589"/>
      <c r="BJ7" s="589"/>
      <c r="BK7" s="589"/>
      <c r="BL7" s="589"/>
      <c r="BM7" s="589"/>
      <c r="BN7" s="590"/>
      <c r="BO7" s="641">
        <v>40.299999999999997</v>
      </c>
      <c r="BP7" s="641"/>
      <c r="BQ7" s="641"/>
      <c r="BR7" s="641"/>
      <c r="BS7" s="642">
        <v>3166</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2142829</v>
      </c>
      <c r="CS7" s="589"/>
      <c r="CT7" s="589"/>
      <c r="CU7" s="589"/>
      <c r="CV7" s="589"/>
      <c r="CW7" s="589"/>
      <c r="CX7" s="589"/>
      <c r="CY7" s="590"/>
      <c r="CZ7" s="641">
        <v>36.4</v>
      </c>
      <c r="DA7" s="641"/>
      <c r="DB7" s="641"/>
      <c r="DC7" s="641"/>
      <c r="DD7" s="594">
        <v>1283703</v>
      </c>
      <c r="DE7" s="589"/>
      <c r="DF7" s="589"/>
      <c r="DG7" s="589"/>
      <c r="DH7" s="589"/>
      <c r="DI7" s="589"/>
      <c r="DJ7" s="589"/>
      <c r="DK7" s="589"/>
      <c r="DL7" s="589"/>
      <c r="DM7" s="589"/>
      <c r="DN7" s="589"/>
      <c r="DO7" s="589"/>
      <c r="DP7" s="590"/>
      <c r="DQ7" s="594">
        <v>789920</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2227</v>
      </c>
      <c r="S8" s="589"/>
      <c r="T8" s="589"/>
      <c r="U8" s="589"/>
      <c r="V8" s="589"/>
      <c r="W8" s="589"/>
      <c r="X8" s="589"/>
      <c r="Y8" s="590"/>
      <c r="Z8" s="641">
        <v>0</v>
      </c>
      <c r="AA8" s="641"/>
      <c r="AB8" s="641"/>
      <c r="AC8" s="641"/>
      <c r="AD8" s="642">
        <v>2227</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13143</v>
      </c>
      <c r="BH8" s="589"/>
      <c r="BI8" s="589"/>
      <c r="BJ8" s="589"/>
      <c r="BK8" s="589"/>
      <c r="BL8" s="589"/>
      <c r="BM8" s="589"/>
      <c r="BN8" s="590"/>
      <c r="BO8" s="641">
        <v>2.1</v>
      </c>
      <c r="BP8" s="641"/>
      <c r="BQ8" s="641"/>
      <c r="BR8" s="641"/>
      <c r="BS8" s="594" t="s">
        <v>109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1173511</v>
      </c>
      <c r="CS8" s="589"/>
      <c r="CT8" s="589"/>
      <c r="CU8" s="589"/>
      <c r="CV8" s="589"/>
      <c r="CW8" s="589"/>
      <c r="CX8" s="589"/>
      <c r="CY8" s="590"/>
      <c r="CZ8" s="641">
        <v>20</v>
      </c>
      <c r="DA8" s="641"/>
      <c r="DB8" s="641"/>
      <c r="DC8" s="641"/>
      <c r="DD8" s="594">
        <v>8363</v>
      </c>
      <c r="DE8" s="589"/>
      <c r="DF8" s="589"/>
      <c r="DG8" s="589"/>
      <c r="DH8" s="589"/>
      <c r="DI8" s="589"/>
      <c r="DJ8" s="589"/>
      <c r="DK8" s="589"/>
      <c r="DL8" s="589"/>
      <c r="DM8" s="589"/>
      <c r="DN8" s="589"/>
      <c r="DO8" s="589"/>
      <c r="DP8" s="590"/>
      <c r="DQ8" s="594">
        <v>637960</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1818</v>
      </c>
      <c r="S9" s="589"/>
      <c r="T9" s="589"/>
      <c r="U9" s="589"/>
      <c r="V9" s="589"/>
      <c r="W9" s="589"/>
      <c r="X9" s="589"/>
      <c r="Y9" s="590"/>
      <c r="Z9" s="641">
        <v>0</v>
      </c>
      <c r="AA9" s="641"/>
      <c r="AB9" s="641"/>
      <c r="AC9" s="641"/>
      <c r="AD9" s="642">
        <v>1818</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210220</v>
      </c>
      <c r="BH9" s="589"/>
      <c r="BI9" s="589"/>
      <c r="BJ9" s="589"/>
      <c r="BK9" s="589"/>
      <c r="BL9" s="589"/>
      <c r="BM9" s="589"/>
      <c r="BN9" s="590"/>
      <c r="BO9" s="641">
        <v>33.5</v>
      </c>
      <c r="BP9" s="641"/>
      <c r="BQ9" s="641"/>
      <c r="BR9" s="641"/>
      <c r="BS9" s="594" t="s">
        <v>109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258713</v>
      </c>
      <c r="CS9" s="589"/>
      <c r="CT9" s="589"/>
      <c r="CU9" s="589"/>
      <c r="CV9" s="589"/>
      <c r="CW9" s="589"/>
      <c r="CX9" s="589"/>
      <c r="CY9" s="590"/>
      <c r="CZ9" s="641">
        <v>4.4000000000000004</v>
      </c>
      <c r="DA9" s="641"/>
      <c r="DB9" s="641"/>
      <c r="DC9" s="641"/>
      <c r="DD9" s="594">
        <v>1333</v>
      </c>
      <c r="DE9" s="589"/>
      <c r="DF9" s="589"/>
      <c r="DG9" s="589"/>
      <c r="DH9" s="589"/>
      <c r="DI9" s="589"/>
      <c r="DJ9" s="589"/>
      <c r="DK9" s="589"/>
      <c r="DL9" s="589"/>
      <c r="DM9" s="589"/>
      <c r="DN9" s="589"/>
      <c r="DO9" s="589"/>
      <c r="DP9" s="590"/>
      <c r="DQ9" s="594">
        <v>256618</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135018</v>
      </c>
      <c r="S10" s="589"/>
      <c r="T10" s="589"/>
      <c r="U10" s="589"/>
      <c r="V10" s="589"/>
      <c r="W10" s="589"/>
      <c r="X10" s="589"/>
      <c r="Y10" s="590"/>
      <c r="Z10" s="641">
        <v>2.2000000000000002</v>
      </c>
      <c r="AA10" s="641"/>
      <c r="AB10" s="641"/>
      <c r="AC10" s="641"/>
      <c r="AD10" s="642">
        <v>135018</v>
      </c>
      <c r="AE10" s="642"/>
      <c r="AF10" s="642"/>
      <c r="AG10" s="642"/>
      <c r="AH10" s="642"/>
      <c r="AI10" s="642"/>
      <c r="AJ10" s="642"/>
      <c r="AK10" s="642"/>
      <c r="AL10" s="611">
        <v>4.7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10559</v>
      </c>
      <c r="BH10" s="589"/>
      <c r="BI10" s="589"/>
      <c r="BJ10" s="589"/>
      <c r="BK10" s="589"/>
      <c r="BL10" s="589"/>
      <c r="BM10" s="589"/>
      <c r="BN10" s="590"/>
      <c r="BO10" s="641">
        <v>1.7</v>
      </c>
      <c r="BP10" s="641"/>
      <c r="BQ10" s="641"/>
      <c r="BR10" s="641"/>
      <c r="BS10" s="594" t="s">
        <v>109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8070</v>
      </c>
      <c r="CS10" s="589"/>
      <c r="CT10" s="589"/>
      <c r="CU10" s="589"/>
      <c r="CV10" s="589"/>
      <c r="CW10" s="589"/>
      <c r="CX10" s="589"/>
      <c r="CY10" s="590"/>
      <c r="CZ10" s="641">
        <v>0.1</v>
      </c>
      <c r="DA10" s="641"/>
      <c r="DB10" s="641"/>
      <c r="DC10" s="641"/>
      <c r="DD10" s="594" t="s">
        <v>109</v>
      </c>
      <c r="DE10" s="589"/>
      <c r="DF10" s="589"/>
      <c r="DG10" s="589"/>
      <c r="DH10" s="589"/>
      <c r="DI10" s="589"/>
      <c r="DJ10" s="589"/>
      <c r="DK10" s="589"/>
      <c r="DL10" s="589"/>
      <c r="DM10" s="589"/>
      <c r="DN10" s="589"/>
      <c r="DO10" s="589"/>
      <c r="DP10" s="590"/>
      <c r="DQ10" s="594">
        <v>70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6039</v>
      </c>
      <c r="S11" s="589"/>
      <c r="T11" s="589"/>
      <c r="U11" s="589"/>
      <c r="V11" s="589"/>
      <c r="W11" s="589"/>
      <c r="X11" s="589"/>
      <c r="Y11" s="590"/>
      <c r="Z11" s="641">
        <v>0.1</v>
      </c>
      <c r="AA11" s="641"/>
      <c r="AB11" s="641"/>
      <c r="AC11" s="641"/>
      <c r="AD11" s="642">
        <v>6039</v>
      </c>
      <c r="AE11" s="642"/>
      <c r="AF11" s="642"/>
      <c r="AG11" s="642"/>
      <c r="AH11" s="642"/>
      <c r="AI11" s="642"/>
      <c r="AJ11" s="642"/>
      <c r="AK11" s="642"/>
      <c r="AL11" s="611">
        <v>0.2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18992</v>
      </c>
      <c r="BH11" s="589"/>
      <c r="BI11" s="589"/>
      <c r="BJ11" s="589"/>
      <c r="BK11" s="589"/>
      <c r="BL11" s="589"/>
      <c r="BM11" s="589"/>
      <c r="BN11" s="590"/>
      <c r="BO11" s="641">
        <v>3</v>
      </c>
      <c r="BP11" s="641"/>
      <c r="BQ11" s="641"/>
      <c r="BR11" s="641"/>
      <c r="BS11" s="594">
        <v>3166</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355807</v>
      </c>
      <c r="CS11" s="589"/>
      <c r="CT11" s="589"/>
      <c r="CU11" s="589"/>
      <c r="CV11" s="589"/>
      <c r="CW11" s="589"/>
      <c r="CX11" s="589"/>
      <c r="CY11" s="590"/>
      <c r="CZ11" s="641">
        <v>6.1</v>
      </c>
      <c r="DA11" s="641"/>
      <c r="DB11" s="641"/>
      <c r="DC11" s="641"/>
      <c r="DD11" s="594">
        <v>26212</v>
      </c>
      <c r="DE11" s="589"/>
      <c r="DF11" s="589"/>
      <c r="DG11" s="589"/>
      <c r="DH11" s="589"/>
      <c r="DI11" s="589"/>
      <c r="DJ11" s="589"/>
      <c r="DK11" s="589"/>
      <c r="DL11" s="589"/>
      <c r="DM11" s="589"/>
      <c r="DN11" s="589"/>
      <c r="DO11" s="589"/>
      <c r="DP11" s="590"/>
      <c r="DQ11" s="594">
        <v>210689</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302775</v>
      </c>
      <c r="BH12" s="589"/>
      <c r="BI12" s="589"/>
      <c r="BJ12" s="589"/>
      <c r="BK12" s="589"/>
      <c r="BL12" s="589"/>
      <c r="BM12" s="589"/>
      <c r="BN12" s="590"/>
      <c r="BO12" s="641">
        <v>48.2</v>
      </c>
      <c r="BP12" s="641"/>
      <c r="BQ12" s="641"/>
      <c r="BR12" s="641"/>
      <c r="BS12" s="594" t="s">
        <v>109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35917</v>
      </c>
      <c r="CS12" s="589"/>
      <c r="CT12" s="589"/>
      <c r="CU12" s="589"/>
      <c r="CV12" s="589"/>
      <c r="CW12" s="589"/>
      <c r="CX12" s="589"/>
      <c r="CY12" s="590"/>
      <c r="CZ12" s="641">
        <v>0.6</v>
      </c>
      <c r="DA12" s="641"/>
      <c r="DB12" s="641"/>
      <c r="DC12" s="641"/>
      <c r="DD12" s="594" t="s">
        <v>109</v>
      </c>
      <c r="DE12" s="589"/>
      <c r="DF12" s="589"/>
      <c r="DG12" s="589"/>
      <c r="DH12" s="589"/>
      <c r="DI12" s="589"/>
      <c r="DJ12" s="589"/>
      <c r="DK12" s="589"/>
      <c r="DL12" s="589"/>
      <c r="DM12" s="589"/>
      <c r="DN12" s="589"/>
      <c r="DO12" s="589"/>
      <c r="DP12" s="590"/>
      <c r="DQ12" s="594">
        <v>35417</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7647</v>
      </c>
      <c r="S13" s="589"/>
      <c r="T13" s="589"/>
      <c r="U13" s="589"/>
      <c r="V13" s="589"/>
      <c r="W13" s="589"/>
      <c r="X13" s="589"/>
      <c r="Y13" s="590"/>
      <c r="Z13" s="641">
        <v>0.1</v>
      </c>
      <c r="AA13" s="641"/>
      <c r="AB13" s="641"/>
      <c r="AC13" s="641"/>
      <c r="AD13" s="642">
        <v>7647</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300760</v>
      </c>
      <c r="BH13" s="589"/>
      <c r="BI13" s="589"/>
      <c r="BJ13" s="589"/>
      <c r="BK13" s="589"/>
      <c r="BL13" s="589"/>
      <c r="BM13" s="589"/>
      <c r="BN13" s="590"/>
      <c r="BO13" s="641">
        <v>47.9</v>
      </c>
      <c r="BP13" s="641"/>
      <c r="BQ13" s="641"/>
      <c r="BR13" s="641"/>
      <c r="BS13" s="594" t="s">
        <v>109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500332</v>
      </c>
      <c r="CS13" s="589"/>
      <c r="CT13" s="589"/>
      <c r="CU13" s="589"/>
      <c r="CV13" s="589"/>
      <c r="CW13" s="589"/>
      <c r="CX13" s="589"/>
      <c r="CY13" s="590"/>
      <c r="CZ13" s="641">
        <v>8.5</v>
      </c>
      <c r="DA13" s="641"/>
      <c r="DB13" s="641"/>
      <c r="DC13" s="641"/>
      <c r="DD13" s="594">
        <v>262659</v>
      </c>
      <c r="DE13" s="589"/>
      <c r="DF13" s="589"/>
      <c r="DG13" s="589"/>
      <c r="DH13" s="589"/>
      <c r="DI13" s="589"/>
      <c r="DJ13" s="589"/>
      <c r="DK13" s="589"/>
      <c r="DL13" s="589"/>
      <c r="DM13" s="589"/>
      <c r="DN13" s="589"/>
      <c r="DO13" s="589"/>
      <c r="DP13" s="590"/>
      <c r="DQ13" s="594">
        <v>291249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20560</v>
      </c>
      <c r="BH14" s="589"/>
      <c r="BI14" s="589"/>
      <c r="BJ14" s="589"/>
      <c r="BK14" s="589"/>
      <c r="BL14" s="589"/>
      <c r="BM14" s="589"/>
      <c r="BN14" s="590"/>
      <c r="BO14" s="641">
        <v>3.3</v>
      </c>
      <c r="BP14" s="641"/>
      <c r="BQ14" s="641"/>
      <c r="BR14" s="641"/>
      <c r="BS14" s="594" t="s">
        <v>109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277316</v>
      </c>
      <c r="CS14" s="589"/>
      <c r="CT14" s="589"/>
      <c r="CU14" s="589"/>
      <c r="CV14" s="589"/>
      <c r="CW14" s="589"/>
      <c r="CX14" s="589"/>
      <c r="CY14" s="590"/>
      <c r="CZ14" s="641">
        <v>4.7</v>
      </c>
      <c r="DA14" s="641"/>
      <c r="DB14" s="641"/>
      <c r="DC14" s="641"/>
      <c r="DD14" s="594">
        <v>80489</v>
      </c>
      <c r="DE14" s="589"/>
      <c r="DF14" s="589"/>
      <c r="DG14" s="589"/>
      <c r="DH14" s="589"/>
      <c r="DI14" s="589"/>
      <c r="DJ14" s="589"/>
      <c r="DK14" s="589"/>
      <c r="DL14" s="589"/>
      <c r="DM14" s="589"/>
      <c r="DN14" s="589"/>
      <c r="DO14" s="589"/>
      <c r="DP14" s="590"/>
      <c r="DQ14" s="594">
        <v>197119</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1570</v>
      </c>
      <c r="S15" s="589"/>
      <c r="T15" s="589"/>
      <c r="U15" s="589"/>
      <c r="V15" s="589"/>
      <c r="W15" s="589"/>
      <c r="X15" s="589"/>
      <c r="Y15" s="590"/>
      <c r="Z15" s="641">
        <v>0</v>
      </c>
      <c r="AA15" s="641"/>
      <c r="AB15" s="641"/>
      <c r="AC15" s="641"/>
      <c r="AD15" s="642">
        <v>1570</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18293</v>
      </c>
      <c r="BH15" s="589"/>
      <c r="BI15" s="589"/>
      <c r="BJ15" s="589"/>
      <c r="BK15" s="589"/>
      <c r="BL15" s="589"/>
      <c r="BM15" s="589"/>
      <c r="BN15" s="590"/>
      <c r="BO15" s="641">
        <v>2.9</v>
      </c>
      <c r="BP15" s="641"/>
      <c r="BQ15" s="641"/>
      <c r="BR15" s="641"/>
      <c r="BS15" s="594" t="s">
        <v>109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353950</v>
      </c>
      <c r="CS15" s="589"/>
      <c r="CT15" s="589"/>
      <c r="CU15" s="589"/>
      <c r="CV15" s="589"/>
      <c r="CW15" s="589"/>
      <c r="CX15" s="589"/>
      <c r="CY15" s="590"/>
      <c r="CZ15" s="641">
        <v>6</v>
      </c>
      <c r="DA15" s="641"/>
      <c r="DB15" s="641"/>
      <c r="DC15" s="641"/>
      <c r="DD15" s="594">
        <v>6351</v>
      </c>
      <c r="DE15" s="589"/>
      <c r="DF15" s="589"/>
      <c r="DG15" s="589"/>
      <c r="DH15" s="589"/>
      <c r="DI15" s="589"/>
      <c r="DJ15" s="589"/>
      <c r="DK15" s="589"/>
      <c r="DL15" s="589"/>
      <c r="DM15" s="589"/>
      <c r="DN15" s="589"/>
      <c r="DO15" s="589"/>
      <c r="DP15" s="590"/>
      <c r="DQ15" s="594">
        <v>312845</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2318246</v>
      </c>
      <c r="S16" s="589"/>
      <c r="T16" s="589"/>
      <c r="U16" s="589"/>
      <c r="V16" s="589"/>
      <c r="W16" s="589"/>
      <c r="X16" s="589"/>
      <c r="Y16" s="590"/>
      <c r="Z16" s="641">
        <v>38</v>
      </c>
      <c r="AA16" s="641"/>
      <c r="AB16" s="641"/>
      <c r="AC16" s="641"/>
      <c r="AD16" s="642">
        <v>2074814</v>
      </c>
      <c r="AE16" s="642"/>
      <c r="AF16" s="642"/>
      <c r="AG16" s="642"/>
      <c r="AH16" s="642"/>
      <c r="AI16" s="642"/>
      <c r="AJ16" s="642"/>
      <c r="AK16" s="642"/>
      <c r="AL16" s="611">
        <v>71.900000000000006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336</v>
      </c>
      <c r="BH16" s="589"/>
      <c r="BI16" s="589"/>
      <c r="BJ16" s="589"/>
      <c r="BK16" s="589"/>
      <c r="BL16" s="589"/>
      <c r="BM16" s="589"/>
      <c r="BN16" s="590"/>
      <c r="BO16" s="641">
        <v>0.1</v>
      </c>
      <c r="BP16" s="641"/>
      <c r="BQ16" s="641"/>
      <c r="BR16" s="641"/>
      <c r="BS16" s="594" t="s">
        <v>109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57812</v>
      </c>
      <c r="CS16" s="589"/>
      <c r="CT16" s="589"/>
      <c r="CU16" s="589"/>
      <c r="CV16" s="589"/>
      <c r="CW16" s="589"/>
      <c r="CX16" s="589"/>
      <c r="CY16" s="590"/>
      <c r="CZ16" s="641">
        <v>1</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2074814</v>
      </c>
      <c r="S17" s="589"/>
      <c r="T17" s="589"/>
      <c r="U17" s="589"/>
      <c r="V17" s="589"/>
      <c r="W17" s="589"/>
      <c r="X17" s="589"/>
      <c r="Y17" s="590"/>
      <c r="Z17" s="641">
        <v>34.1</v>
      </c>
      <c r="AA17" s="641"/>
      <c r="AB17" s="641"/>
      <c r="AC17" s="641"/>
      <c r="AD17" s="642">
        <v>2074814</v>
      </c>
      <c r="AE17" s="642"/>
      <c r="AF17" s="642"/>
      <c r="AG17" s="642"/>
      <c r="AH17" s="642"/>
      <c r="AI17" s="642"/>
      <c r="AJ17" s="642"/>
      <c r="AK17" s="642"/>
      <c r="AL17" s="611">
        <v>71.900000000000006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638825</v>
      </c>
      <c r="CS17" s="589"/>
      <c r="CT17" s="589"/>
      <c r="CU17" s="589"/>
      <c r="CV17" s="589"/>
      <c r="CW17" s="589"/>
      <c r="CX17" s="589"/>
      <c r="CY17" s="590"/>
      <c r="CZ17" s="641">
        <v>10.9</v>
      </c>
      <c r="DA17" s="641"/>
      <c r="DB17" s="641"/>
      <c r="DC17" s="641"/>
      <c r="DD17" s="594" t="s">
        <v>109</v>
      </c>
      <c r="DE17" s="589"/>
      <c r="DF17" s="589"/>
      <c r="DG17" s="589"/>
      <c r="DH17" s="589"/>
      <c r="DI17" s="589"/>
      <c r="DJ17" s="589"/>
      <c r="DK17" s="589"/>
      <c r="DL17" s="589"/>
      <c r="DM17" s="589"/>
      <c r="DN17" s="589"/>
      <c r="DO17" s="589"/>
      <c r="DP17" s="590"/>
      <c r="DQ17" s="594">
        <v>632605</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243432</v>
      </c>
      <c r="S18" s="589"/>
      <c r="T18" s="589"/>
      <c r="U18" s="589"/>
      <c r="V18" s="589"/>
      <c r="W18" s="589"/>
      <c r="X18" s="589"/>
      <c r="Y18" s="590"/>
      <c r="Z18" s="641">
        <v>4</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33264</v>
      </c>
      <c r="BH19" s="589"/>
      <c r="BI19" s="589"/>
      <c r="BJ19" s="589"/>
      <c r="BK19" s="589"/>
      <c r="BL19" s="589"/>
      <c r="BM19" s="589"/>
      <c r="BN19" s="590"/>
      <c r="BO19" s="641">
        <v>5.3</v>
      </c>
      <c r="BP19" s="641"/>
      <c r="BQ19" s="641"/>
      <c r="BR19" s="641"/>
      <c r="BS19" s="594" t="s">
        <v>109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3145065</v>
      </c>
      <c r="S20" s="589"/>
      <c r="T20" s="589"/>
      <c r="U20" s="589"/>
      <c r="V20" s="589"/>
      <c r="W20" s="589"/>
      <c r="X20" s="589"/>
      <c r="Y20" s="590"/>
      <c r="Z20" s="641">
        <v>51.6</v>
      </c>
      <c r="AA20" s="641"/>
      <c r="AB20" s="641"/>
      <c r="AC20" s="641"/>
      <c r="AD20" s="642">
        <v>2883101</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33264</v>
      </c>
      <c r="BH20" s="589"/>
      <c r="BI20" s="589"/>
      <c r="BJ20" s="589"/>
      <c r="BK20" s="589"/>
      <c r="BL20" s="589"/>
      <c r="BM20" s="589"/>
      <c r="BN20" s="590"/>
      <c r="BO20" s="641">
        <v>5.3</v>
      </c>
      <c r="BP20" s="641"/>
      <c r="BQ20" s="641"/>
      <c r="BR20" s="641"/>
      <c r="BS20" s="594" t="s">
        <v>109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5879835</v>
      </c>
      <c r="CS20" s="589"/>
      <c r="CT20" s="589"/>
      <c r="CU20" s="589"/>
      <c r="CV20" s="589"/>
      <c r="CW20" s="589"/>
      <c r="CX20" s="589"/>
      <c r="CY20" s="590"/>
      <c r="CZ20" s="641">
        <v>100</v>
      </c>
      <c r="DA20" s="641"/>
      <c r="DB20" s="641"/>
      <c r="DC20" s="641"/>
      <c r="DD20" s="594">
        <v>1669110</v>
      </c>
      <c r="DE20" s="589"/>
      <c r="DF20" s="589"/>
      <c r="DG20" s="589"/>
      <c r="DH20" s="589"/>
      <c r="DI20" s="589"/>
      <c r="DJ20" s="589"/>
      <c r="DK20" s="589"/>
      <c r="DL20" s="589"/>
      <c r="DM20" s="589"/>
      <c r="DN20" s="589"/>
      <c r="DO20" s="589"/>
      <c r="DP20" s="590"/>
      <c r="DQ20" s="594">
        <v>3441245</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855</v>
      </c>
      <c r="S21" s="589"/>
      <c r="T21" s="589"/>
      <c r="U21" s="589"/>
      <c r="V21" s="589"/>
      <c r="W21" s="589"/>
      <c r="X21" s="589"/>
      <c r="Y21" s="590"/>
      <c r="Z21" s="641">
        <v>0</v>
      </c>
      <c r="AA21" s="641"/>
      <c r="AB21" s="641"/>
      <c r="AC21" s="641"/>
      <c r="AD21" s="642">
        <v>855</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14732</v>
      </c>
      <c r="BH21" s="589"/>
      <c r="BI21" s="589"/>
      <c r="BJ21" s="589"/>
      <c r="BK21" s="589"/>
      <c r="BL21" s="589"/>
      <c r="BM21" s="589"/>
      <c r="BN21" s="590"/>
      <c r="BO21" s="641">
        <v>2.2999999999999998</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96582</v>
      </c>
      <c r="S22" s="589"/>
      <c r="T22" s="589"/>
      <c r="U22" s="589"/>
      <c r="V22" s="589"/>
      <c r="W22" s="589"/>
      <c r="X22" s="589"/>
      <c r="Y22" s="590"/>
      <c r="Z22" s="641">
        <v>1.6</v>
      </c>
      <c r="AA22" s="641"/>
      <c r="AB22" s="641"/>
      <c r="AC22" s="641"/>
      <c r="AD22" s="642" t="s">
        <v>109</v>
      </c>
      <c r="AE22" s="642"/>
      <c r="AF22" s="642"/>
      <c r="AG22" s="642"/>
      <c r="AH22" s="642"/>
      <c r="AI22" s="642"/>
      <c r="AJ22" s="642"/>
      <c r="AK22" s="642"/>
      <c r="AL22" s="611" t="s">
        <v>109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33038</v>
      </c>
      <c r="S23" s="589"/>
      <c r="T23" s="589"/>
      <c r="U23" s="589"/>
      <c r="V23" s="589"/>
      <c r="W23" s="589"/>
      <c r="X23" s="589"/>
      <c r="Y23" s="590"/>
      <c r="Z23" s="641">
        <v>0.5</v>
      </c>
      <c r="AA23" s="641"/>
      <c r="AB23" s="641"/>
      <c r="AC23" s="641"/>
      <c r="AD23" s="642">
        <v>468</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18532</v>
      </c>
      <c r="BH23" s="589"/>
      <c r="BI23" s="589"/>
      <c r="BJ23" s="589"/>
      <c r="BK23" s="589"/>
      <c r="BL23" s="589"/>
      <c r="BM23" s="589"/>
      <c r="BN23" s="590"/>
      <c r="BO23" s="641">
        <v>3</v>
      </c>
      <c r="BP23" s="641"/>
      <c r="BQ23" s="641"/>
      <c r="BR23" s="641"/>
      <c r="BS23" s="594" t="s">
        <v>109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5709</v>
      </c>
      <c r="S24" s="589"/>
      <c r="T24" s="589"/>
      <c r="U24" s="589"/>
      <c r="V24" s="589"/>
      <c r="W24" s="589"/>
      <c r="X24" s="589"/>
      <c r="Y24" s="590"/>
      <c r="Z24" s="641">
        <v>0.1</v>
      </c>
      <c r="AA24" s="641"/>
      <c r="AB24" s="641"/>
      <c r="AC24" s="641"/>
      <c r="AD24" s="642">
        <v>5</v>
      </c>
      <c r="AE24" s="642"/>
      <c r="AF24" s="642"/>
      <c r="AG24" s="642"/>
      <c r="AH24" s="642"/>
      <c r="AI24" s="642"/>
      <c r="AJ24" s="642"/>
      <c r="AK24" s="642"/>
      <c r="AL24" s="611">
        <v>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1958117</v>
      </c>
      <c r="CS24" s="639"/>
      <c r="CT24" s="639"/>
      <c r="CU24" s="639"/>
      <c r="CV24" s="639"/>
      <c r="CW24" s="639"/>
      <c r="CX24" s="639"/>
      <c r="CY24" s="686"/>
      <c r="CZ24" s="690">
        <v>33.299999999999997</v>
      </c>
      <c r="DA24" s="691"/>
      <c r="DB24" s="691"/>
      <c r="DC24" s="692"/>
      <c r="DD24" s="685">
        <v>1542103</v>
      </c>
      <c r="DE24" s="639"/>
      <c r="DF24" s="639"/>
      <c r="DG24" s="639"/>
      <c r="DH24" s="639"/>
      <c r="DI24" s="639"/>
      <c r="DJ24" s="639"/>
      <c r="DK24" s="686"/>
      <c r="DL24" s="685">
        <v>1537654</v>
      </c>
      <c r="DM24" s="639"/>
      <c r="DN24" s="639"/>
      <c r="DO24" s="639"/>
      <c r="DP24" s="639"/>
      <c r="DQ24" s="639"/>
      <c r="DR24" s="639"/>
      <c r="DS24" s="639"/>
      <c r="DT24" s="639"/>
      <c r="DU24" s="639"/>
      <c r="DV24" s="686"/>
      <c r="DW24" s="687">
        <v>50.7</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673481</v>
      </c>
      <c r="S25" s="589"/>
      <c r="T25" s="589"/>
      <c r="U25" s="589"/>
      <c r="V25" s="589"/>
      <c r="W25" s="589"/>
      <c r="X25" s="589"/>
      <c r="Y25" s="590"/>
      <c r="Z25" s="641">
        <v>11.1</v>
      </c>
      <c r="AA25" s="641"/>
      <c r="AB25" s="641"/>
      <c r="AC25" s="641"/>
      <c r="AD25" s="642" t="s">
        <v>109</v>
      </c>
      <c r="AE25" s="642"/>
      <c r="AF25" s="642"/>
      <c r="AG25" s="642"/>
      <c r="AH25" s="642"/>
      <c r="AI25" s="642"/>
      <c r="AJ25" s="642"/>
      <c r="AK25" s="642"/>
      <c r="AL25" s="611" t="s">
        <v>109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831168</v>
      </c>
      <c r="CS25" s="607"/>
      <c r="CT25" s="607"/>
      <c r="CU25" s="607"/>
      <c r="CV25" s="607"/>
      <c r="CW25" s="607"/>
      <c r="CX25" s="607"/>
      <c r="CY25" s="608"/>
      <c r="CZ25" s="591">
        <v>14.1</v>
      </c>
      <c r="DA25" s="609"/>
      <c r="DB25" s="609"/>
      <c r="DC25" s="610"/>
      <c r="DD25" s="594">
        <v>792176</v>
      </c>
      <c r="DE25" s="607"/>
      <c r="DF25" s="607"/>
      <c r="DG25" s="607"/>
      <c r="DH25" s="607"/>
      <c r="DI25" s="607"/>
      <c r="DJ25" s="607"/>
      <c r="DK25" s="608"/>
      <c r="DL25" s="594">
        <v>788423</v>
      </c>
      <c r="DM25" s="607"/>
      <c r="DN25" s="607"/>
      <c r="DO25" s="607"/>
      <c r="DP25" s="607"/>
      <c r="DQ25" s="607"/>
      <c r="DR25" s="607"/>
      <c r="DS25" s="607"/>
      <c r="DT25" s="607"/>
      <c r="DU25" s="607"/>
      <c r="DV25" s="608"/>
      <c r="DW25" s="611">
        <v>26</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521405</v>
      </c>
      <c r="CS26" s="589"/>
      <c r="CT26" s="589"/>
      <c r="CU26" s="589"/>
      <c r="CV26" s="589"/>
      <c r="CW26" s="589"/>
      <c r="CX26" s="589"/>
      <c r="CY26" s="590"/>
      <c r="CZ26" s="591">
        <v>8.9</v>
      </c>
      <c r="DA26" s="609"/>
      <c r="DB26" s="609"/>
      <c r="DC26" s="610"/>
      <c r="DD26" s="594">
        <v>485715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300436</v>
      </c>
      <c r="S27" s="589"/>
      <c r="T27" s="589"/>
      <c r="U27" s="589"/>
      <c r="V27" s="589"/>
      <c r="W27" s="589"/>
      <c r="X27" s="589"/>
      <c r="Y27" s="590"/>
      <c r="Z27" s="641">
        <v>4.9000000000000004</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628142</v>
      </c>
      <c r="BH27" s="589"/>
      <c r="BI27" s="589"/>
      <c r="BJ27" s="589"/>
      <c r="BK27" s="589"/>
      <c r="BL27" s="589"/>
      <c r="BM27" s="589"/>
      <c r="BN27" s="590"/>
      <c r="BO27" s="641">
        <v>100</v>
      </c>
      <c r="BP27" s="641"/>
      <c r="BQ27" s="641"/>
      <c r="BR27" s="641"/>
      <c r="BS27" s="594">
        <v>3166</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488124</v>
      </c>
      <c r="CS27" s="607"/>
      <c r="CT27" s="607"/>
      <c r="CU27" s="607"/>
      <c r="CV27" s="607"/>
      <c r="CW27" s="607"/>
      <c r="CX27" s="607"/>
      <c r="CY27" s="608"/>
      <c r="CZ27" s="591">
        <v>8.3000000000000007</v>
      </c>
      <c r="DA27" s="609"/>
      <c r="DB27" s="609"/>
      <c r="DC27" s="610"/>
      <c r="DD27" s="594">
        <v>117322</v>
      </c>
      <c r="DE27" s="607"/>
      <c r="DF27" s="607"/>
      <c r="DG27" s="607"/>
      <c r="DH27" s="607"/>
      <c r="DI27" s="607"/>
      <c r="DJ27" s="607"/>
      <c r="DK27" s="608"/>
      <c r="DL27" s="594">
        <v>116626</v>
      </c>
      <c r="DM27" s="607"/>
      <c r="DN27" s="607"/>
      <c r="DO27" s="607"/>
      <c r="DP27" s="607"/>
      <c r="DQ27" s="607"/>
      <c r="DR27" s="607"/>
      <c r="DS27" s="607"/>
      <c r="DT27" s="607"/>
      <c r="DU27" s="607"/>
      <c r="DV27" s="608"/>
      <c r="DW27" s="611">
        <v>3.8</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17931</v>
      </c>
      <c r="S28" s="589"/>
      <c r="T28" s="589"/>
      <c r="U28" s="589"/>
      <c r="V28" s="589"/>
      <c r="W28" s="589"/>
      <c r="X28" s="589"/>
      <c r="Y28" s="590"/>
      <c r="Z28" s="641">
        <v>0.3</v>
      </c>
      <c r="AA28" s="641"/>
      <c r="AB28" s="641"/>
      <c r="AC28" s="641"/>
      <c r="AD28" s="642" t="s">
        <v>109</v>
      </c>
      <c r="AE28" s="642"/>
      <c r="AF28" s="642"/>
      <c r="AG28" s="642"/>
      <c r="AH28" s="642"/>
      <c r="AI28" s="642"/>
      <c r="AJ28" s="642"/>
      <c r="AK28" s="642"/>
      <c r="AL28" s="611" t="s">
        <v>109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638825</v>
      </c>
      <c r="CS28" s="589"/>
      <c r="CT28" s="589"/>
      <c r="CU28" s="589"/>
      <c r="CV28" s="589"/>
      <c r="CW28" s="589"/>
      <c r="CX28" s="589"/>
      <c r="CY28" s="590"/>
      <c r="CZ28" s="591">
        <v>10.9</v>
      </c>
      <c r="DA28" s="609"/>
      <c r="DB28" s="609"/>
      <c r="DC28" s="610"/>
      <c r="DD28" s="594">
        <v>632605</v>
      </c>
      <c r="DE28" s="589"/>
      <c r="DF28" s="589"/>
      <c r="DG28" s="589"/>
      <c r="DH28" s="589"/>
      <c r="DI28" s="589"/>
      <c r="DJ28" s="589"/>
      <c r="DK28" s="590"/>
      <c r="DL28" s="594">
        <v>632605</v>
      </c>
      <c r="DM28" s="589"/>
      <c r="DN28" s="589"/>
      <c r="DO28" s="589"/>
      <c r="DP28" s="589"/>
      <c r="DQ28" s="589"/>
      <c r="DR28" s="589"/>
      <c r="DS28" s="589"/>
      <c r="DT28" s="589"/>
      <c r="DU28" s="589"/>
      <c r="DV28" s="590"/>
      <c r="DW28" s="611">
        <v>20.8</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48315</v>
      </c>
      <c r="S29" s="589"/>
      <c r="T29" s="589"/>
      <c r="U29" s="589"/>
      <c r="V29" s="589"/>
      <c r="W29" s="589"/>
      <c r="X29" s="589"/>
      <c r="Y29" s="590"/>
      <c r="Z29" s="641">
        <v>0.8</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638750</v>
      </c>
      <c r="CS29" s="607"/>
      <c r="CT29" s="607"/>
      <c r="CU29" s="607"/>
      <c r="CV29" s="607"/>
      <c r="CW29" s="607"/>
      <c r="CX29" s="607"/>
      <c r="CY29" s="608"/>
      <c r="CZ29" s="591">
        <v>10.9</v>
      </c>
      <c r="DA29" s="609"/>
      <c r="DB29" s="609"/>
      <c r="DC29" s="610"/>
      <c r="DD29" s="594">
        <v>632530</v>
      </c>
      <c r="DE29" s="607"/>
      <c r="DF29" s="607"/>
      <c r="DG29" s="607"/>
      <c r="DH29" s="607"/>
      <c r="DI29" s="607"/>
      <c r="DJ29" s="607"/>
      <c r="DK29" s="608"/>
      <c r="DL29" s="594">
        <v>632530</v>
      </c>
      <c r="DM29" s="607"/>
      <c r="DN29" s="607"/>
      <c r="DO29" s="607"/>
      <c r="DP29" s="607"/>
      <c r="DQ29" s="607"/>
      <c r="DR29" s="607"/>
      <c r="DS29" s="607"/>
      <c r="DT29" s="607"/>
      <c r="DU29" s="607"/>
      <c r="DV29" s="608"/>
      <c r="DW29" s="611">
        <v>20.8</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87035</v>
      </c>
      <c r="S30" s="589"/>
      <c r="T30" s="589"/>
      <c r="U30" s="589"/>
      <c r="V30" s="589"/>
      <c r="W30" s="589"/>
      <c r="X30" s="589"/>
      <c r="Y30" s="590"/>
      <c r="Z30" s="641">
        <v>1.4</v>
      </c>
      <c r="AA30" s="641"/>
      <c r="AB30" s="641"/>
      <c r="AC30" s="641"/>
      <c r="AD30" s="642" t="s">
        <v>109</v>
      </c>
      <c r="AE30" s="642"/>
      <c r="AF30" s="642"/>
      <c r="AG30" s="642"/>
      <c r="AH30" s="642"/>
      <c r="AI30" s="642"/>
      <c r="AJ30" s="642"/>
      <c r="AK30" s="642"/>
      <c r="AL30" s="611" t="s">
        <v>109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99.3</v>
      </c>
      <c r="BH30" s="655"/>
      <c r="BI30" s="655"/>
      <c r="BJ30" s="655"/>
      <c r="BK30" s="655"/>
      <c r="BL30" s="655"/>
      <c r="BM30" s="656">
        <v>96.4</v>
      </c>
      <c r="BN30" s="655"/>
      <c r="BO30" s="655"/>
      <c r="BP30" s="655"/>
      <c r="BQ30" s="657"/>
      <c r="BR30" s="654">
        <v>99.2</v>
      </c>
      <c r="BS30" s="655"/>
      <c r="BT30" s="655"/>
      <c r="BU30" s="655"/>
      <c r="BV30" s="655"/>
      <c r="BW30" s="655"/>
      <c r="BX30" s="656">
        <v>95.9</v>
      </c>
      <c r="BY30" s="655"/>
      <c r="BZ30" s="655"/>
      <c r="CA30" s="655"/>
      <c r="CB30" s="657"/>
      <c r="CD30" s="660"/>
      <c r="CE30" s="661"/>
      <c r="CF30" s="625" t="s">
        <v>291</v>
      </c>
      <c r="CG30" s="622"/>
      <c r="CH30" s="622"/>
      <c r="CI30" s="622"/>
      <c r="CJ30" s="622"/>
      <c r="CK30" s="622"/>
      <c r="CL30" s="622"/>
      <c r="CM30" s="622"/>
      <c r="CN30" s="622"/>
      <c r="CO30" s="622"/>
      <c r="CP30" s="622"/>
      <c r="CQ30" s="623"/>
      <c r="CR30" s="588">
        <v>583709</v>
      </c>
      <c r="CS30" s="589"/>
      <c r="CT30" s="589"/>
      <c r="CU30" s="589"/>
      <c r="CV30" s="589"/>
      <c r="CW30" s="589"/>
      <c r="CX30" s="589"/>
      <c r="CY30" s="590"/>
      <c r="CZ30" s="591">
        <v>9.9</v>
      </c>
      <c r="DA30" s="609"/>
      <c r="DB30" s="609"/>
      <c r="DC30" s="610"/>
      <c r="DD30" s="594">
        <v>578190</v>
      </c>
      <c r="DE30" s="589"/>
      <c r="DF30" s="589"/>
      <c r="DG30" s="589"/>
      <c r="DH30" s="589"/>
      <c r="DI30" s="589"/>
      <c r="DJ30" s="589"/>
      <c r="DK30" s="590"/>
      <c r="DL30" s="594">
        <v>578190</v>
      </c>
      <c r="DM30" s="589"/>
      <c r="DN30" s="589"/>
      <c r="DO30" s="589"/>
      <c r="DP30" s="589"/>
      <c r="DQ30" s="589"/>
      <c r="DR30" s="589"/>
      <c r="DS30" s="589"/>
      <c r="DT30" s="589"/>
      <c r="DU30" s="589"/>
      <c r="DV30" s="590"/>
      <c r="DW30" s="611">
        <v>19.100000000000001</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263381</v>
      </c>
      <c r="S31" s="589"/>
      <c r="T31" s="589"/>
      <c r="U31" s="589"/>
      <c r="V31" s="589"/>
      <c r="W31" s="589"/>
      <c r="X31" s="589"/>
      <c r="Y31" s="590"/>
      <c r="Z31" s="641">
        <v>4.3</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99.5</v>
      </c>
      <c r="BH31" s="607"/>
      <c r="BI31" s="607"/>
      <c r="BJ31" s="607"/>
      <c r="BK31" s="607"/>
      <c r="BL31" s="607"/>
      <c r="BM31" s="643">
        <v>98</v>
      </c>
      <c r="BN31" s="653"/>
      <c r="BO31" s="653"/>
      <c r="BP31" s="653"/>
      <c r="BQ31" s="617"/>
      <c r="BR31" s="652">
        <v>99.6</v>
      </c>
      <c r="BS31" s="607"/>
      <c r="BT31" s="607"/>
      <c r="BU31" s="607"/>
      <c r="BV31" s="607"/>
      <c r="BW31" s="607"/>
      <c r="BX31" s="643">
        <v>97.7</v>
      </c>
      <c r="BY31" s="653"/>
      <c r="BZ31" s="653"/>
      <c r="CA31" s="653"/>
      <c r="CB31" s="617"/>
      <c r="CD31" s="660"/>
      <c r="CE31" s="661"/>
      <c r="CF31" s="625" t="s">
        <v>295</v>
      </c>
      <c r="CG31" s="622"/>
      <c r="CH31" s="622"/>
      <c r="CI31" s="622"/>
      <c r="CJ31" s="622"/>
      <c r="CK31" s="622"/>
      <c r="CL31" s="622"/>
      <c r="CM31" s="622"/>
      <c r="CN31" s="622"/>
      <c r="CO31" s="622"/>
      <c r="CP31" s="622"/>
      <c r="CQ31" s="623"/>
      <c r="CR31" s="588">
        <v>55041</v>
      </c>
      <c r="CS31" s="607"/>
      <c r="CT31" s="607"/>
      <c r="CU31" s="607"/>
      <c r="CV31" s="607"/>
      <c r="CW31" s="607"/>
      <c r="CX31" s="607"/>
      <c r="CY31" s="608"/>
      <c r="CZ31" s="591">
        <v>0.9</v>
      </c>
      <c r="DA31" s="609"/>
      <c r="DB31" s="609"/>
      <c r="DC31" s="610"/>
      <c r="DD31" s="594">
        <v>54340</v>
      </c>
      <c r="DE31" s="607"/>
      <c r="DF31" s="607"/>
      <c r="DG31" s="607"/>
      <c r="DH31" s="607"/>
      <c r="DI31" s="607"/>
      <c r="DJ31" s="607"/>
      <c r="DK31" s="608"/>
      <c r="DL31" s="594">
        <v>54340</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33623</v>
      </c>
      <c r="S32" s="589"/>
      <c r="T32" s="589"/>
      <c r="U32" s="589"/>
      <c r="V32" s="589"/>
      <c r="W32" s="589"/>
      <c r="X32" s="589"/>
      <c r="Y32" s="590"/>
      <c r="Z32" s="641">
        <v>0.6</v>
      </c>
      <c r="AA32" s="641"/>
      <c r="AB32" s="641"/>
      <c r="AC32" s="641"/>
      <c r="AD32" s="642">
        <v>319</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v>
      </c>
      <c r="BH32" s="573"/>
      <c r="BI32" s="573"/>
      <c r="BJ32" s="573"/>
      <c r="BK32" s="573"/>
      <c r="BL32" s="573"/>
      <c r="BM32" s="636">
        <v>94.7</v>
      </c>
      <c r="BN32" s="573"/>
      <c r="BO32" s="573"/>
      <c r="BP32" s="573"/>
      <c r="BQ32" s="630"/>
      <c r="BR32" s="651">
        <v>98.8</v>
      </c>
      <c r="BS32" s="573"/>
      <c r="BT32" s="573"/>
      <c r="BU32" s="573"/>
      <c r="BV32" s="573"/>
      <c r="BW32" s="573"/>
      <c r="BX32" s="636">
        <v>94</v>
      </c>
      <c r="BY32" s="573"/>
      <c r="BZ32" s="573"/>
      <c r="CA32" s="573"/>
      <c r="CB32" s="630"/>
      <c r="CD32" s="662"/>
      <c r="CE32" s="663"/>
      <c r="CF32" s="625" t="s">
        <v>298</v>
      </c>
      <c r="CG32" s="622"/>
      <c r="CH32" s="622"/>
      <c r="CI32" s="622"/>
      <c r="CJ32" s="622"/>
      <c r="CK32" s="622"/>
      <c r="CL32" s="622"/>
      <c r="CM32" s="622"/>
      <c r="CN32" s="622"/>
      <c r="CO32" s="622"/>
      <c r="CP32" s="622"/>
      <c r="CQ32" s="623"/>
      <c r="CR32" s="588">
        <v>75</v>
      </c>
      <c r="CS32" s="589"/>
      <c r="CT32" s="589"/>
      <c r="CU32" s="589"/>
      <c r="CV32" s="589"/>
      <c r="CW32" s="589"/>
      <c r="CX32" s="589"/>
      <c r="CY32" s="590"/>
      <c r="CZ32" s="591">
        <v>0</v>
      </c>
      <c r="DA32" s="609"/>
      <c r="DB32" s="609"/>
      <c r="DC32" s="610"/>
      <c r="DD32" s="594">
        <v>75</v>
      </c>
      <c r="DE32" s="589"/>
      <c r="DF32" s="589"/>
      <c r="DG32" s="589"/>
      <c r="DH32" s="589"/>
      <c r="DI32" s="589"/>
      <c r="DJ32" s="589"/>
      <c r="DK32" s="590"/>
      <c r="DL32" s="594">
        <v>75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1387500</v>
      </c>
      <c r="S33" s="589"/>
      <c r="T33" s="589"/>
      <c r="U33" s="589"/>
      <c r="V33" s="589"/>
      <c r="W33" s="589"/>
      <c r="X33" s="589"/>
      <c r="Y33" s="590"/>
      <c r="Z33" s="641">
        <v>22.8</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2194796</v>
      </c>
      <c r="CS33" s="607"/>
      <c r="CT33" s="607"/>
      <c r="CU33" s="607"/>
      <c r="CV33" s="607"/>
      <c r="CW33" s="607"/>
      <c r="CX33" s="607"/>
      <c r="CY33" s="608"/>
      <c r="CZ33" s="591">
        <v>37.299999999999997</v>
      </c>
      <c r="DA33" s="609"/>
      <c r="DB33" s="609"/>
      <c r="DC33" s="610"/>
      <c r="DD33" s="594">
        <v>1761231</v>
      </c>
      <c r="DE33" s="607"/>
      <c r="DF33" s="607"/>
      <c r="DG33" s="607"/>
      <c r="DH33" s="607"/>
      <c r="DI33" s="607"/>
      <c r="DJ33" s="607"/>
      <c r="DK33" s="608"/>
      <c r="DL33" s="594">
        <v>1058276</v>
      </c>
      <c r="DM33" s="607"/>
      <c r="DN33" s="607"/>
      <c r="DO33" s="607"/>
      <c r="DP33" s="607"/>
      <c r="DQ33" s="607"/>
      <c r="DR33" s="607"/>
      <c r="DS33" s="607"/>
      <c r="DT33" s="607"/>
      <c r="DU33" s="607"/>
      <c r="DV33" s="608"/>
      <c r="DW33" s="611">
        <v>34.9</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524130</v>
      </c>
      <c r="CS34" s="589"/>
      <c r="CT34" s="589"/>
      <c r="CU34" s="589"/>
      <c r="CV34" s="589"/>
      <c r="CW34" s="589"/>
      <c r="CX34" s="589"/>
      <c r="CY34" s="590"/>
      <c r="CZ34" s="591">
        <v>8.9</v>
      </c>
      <c r="DA34" s="609"/>
      <c r="DB34" s="609"/>
      <c r="DC34" s="610"/>
      <c r="DD34" s="594">
        <v>400664</v>
      </c>
      <c r="DE34" s="589"/>
      <c r="DF34" s="589"/>
      <c r="DG34" s="589"/>
      <c r="DH34" s="589"/>
      <c r="DI34" s="589"/>
      <c r="DJ34" s="589"/>
      <c r="DK34" s="590"/>
      <c r="DL34" s="594">
        <v>228151</v>
      </c>
      <c r="DM34" s="589"/>
      <c r="DN34" s="589"/>
      <c r="DO34" s="589"/>
      <c r="DP34" s="589"/>
      <c r="DQ34" s="589"/>
      <c r="DR34" s="589"/>
      <c r="DS34" s="589"/>
      <c r="DT34" s="589"/>
      <c r="DU34" s="589"/>
      <c r="DV34" s="590"/>
      <c r="DW34" s="611">
        <v>7.5</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150000</v>
      </c>
      <c r="S35" s="589"/>
      <c r="T35" s="589"/>
      <c r="U35" s="589"/>
      <c r="V35" s="589"/>
      <c r="W35" s="589"/>
      <c r="X35" s="589"/>
      <c r="Y35" s="590"/>
      <c r="Z35" s="641">
        <v>2.5</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503159</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46002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151684</v>
      </c>
      <c r="CS35" s="607"/>
      <c r="CT35" s="607"/>
      <c r="CU35" s="607"/>
      <c r="CV35" s="607"/>
      <c r="CW35" s="607"/>
      <c r="CX35" s="607"/>
      <c r="CY35" s="608"/>
      <c r="CZ35" s="591">
        <v>2.6</v>
      </c>
      <c r="DA35" s="609"/>
      <c r="DB35" s="609"/>
      <c r="DC35" s="610"/>
      <c r="DD35" s="594">
        <v>127961</v>
      </c>
      <c r="DE35" s="607"/>
      <c r="DF35" s="607"/>
      <c r="DG35" s="607"/>
      <c r="DH35" s="607"/>
      <c r="DI35" s="607"/>
      <c r="DJ35" s="607"/>
      <c r="DK35" s="608"/>
      <c r="DL35" s="594">
        <v>90503</v>
      </c>
      <c r="DM35" s="607"/>
      <c r="DN35" s="607"/>
      <c r="DO35" s="607"/>
      <c r="DP35" s="607"/>
      <c r="DQ35" s="607"/>
      <c r="DR35" s="607"/>
      <c r="DS35" s="607"/>
      <c r="DT35" s="607"/>
      <c r="DU35" s="607"/>
      <c r="DV35" s="608"/>
      <c r="DW35" s="611">
        <v>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6092951</v>
      </c>
      <c r="S36" s="629"/>
      <c r="T36" s="629"/>
      <c r="U36" s="629"/>
      <c r="V36" s="629"/>
      <c r="W36" s="629"/>
      <c r="X36" s="629"/>
      <c r="Y36" s="632"/>
      <c r="Z36" s="633">
        <v>100</v>
      </c>
      <c r="AA36" s="633"/>
      <c r="AB36" s="633"/>
      <c r="AC36" s="633"/>
      <c r="AD36" s="634">
        <v>2884748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114195</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28301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758431</v>
      </c>
      <c r="CS36" s="589"/>
      <c r="CT36" s="589"/>
      <c r="CU36" s="589"/>
      <c r="CV36" s="589"/>
      <c r="CW36" s="589"/>
      <c r="CX36" s="589"/>
      <c r="CY36" s="590"/>
      <c r="CZ36" s="591">
        <v>12.9</v>
      </c>
      <c r="DA36" s="609"/>
      <c r="DB36" s="609"/>
      <c r="DC36" s="610"/>
      <c r="DD36" s="594">
        <v>583640</v>
      </c>
      <c r="DE36" s="589"/>
      <c r="DF36" s="589"/>
      <c r="DG36" s="589"/>
      <c r="DH36" s="589"/>
      <c r="DI36" s="589"/>
      <c r="DJ36" s="589"/>
      <c r="DK36" s="590"/>
      <c r="DL36" s="594">
        <v>354730</v>
      </c>
      <c r="DM36" s="589"/>
      <c r="DN36" s="589"/>
      <c r="DO36" s="589"/>
      <c r="DP36" s="589"/>
      <c r="DQ36" s="589"/>
      <c r="DR36" s="589"/>
      <c r="DS36" s="589"/>
      <c r="DT36" s="589"/>
      <c r="DU36" s="589"/>
      <c r="DV36" s="590"/>
      <c r="DW36" s="611">
        <v>11.7</v>
      </c>
      <c r="DX36" s="612"/>
      <c r="DY36" s="612"/>
      <c r="DZ36" s="612"/>
      <c r="EA36" s="612"/>
      <c r="EB36" s="612"/>
      <c r="EC36" s="613"/>
    </row>
    <row r="37" spans="2:133" ht="11.25" customHeight="1">
      <c r="AQ37" s="614" t="s">
        <v>313</v>
      </c>
      <c r="AR37" s="615"/>
      <c r="AS37" s="615"/>
      <c r="AT37" s="615"/>
      <c r="AU37" s="615"/>
      <c r="AV37" s="615"/>
      <c r="AW37" s="615"/>
      <c r="AX37" s="615"/>
      <c r="AY37" s="616"/>
      <c r="AZ37" s="588">
        <v>30633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1031</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199655</v>
      </c>
      <c r="CS37" s="607"/>
      <c r="CT37" s="607"/>
      <c r="CU37" s="607"/>
      <c r="CV37" s="607"/>
      <c r="CW37" s="607"/>
      <c r="CX37" s="607"/>
      <c r="CY37" s="608"/>
      <c r="CZ37" s="591">
        <v>3.4</v>
      </c>
      <c r="DA37" s="609"/>
      <c r="DB37" s="609"/>
      <c r="DC37" s="610"/>
      <c r="DD37" s="594">
        <v>197795</v>
      </c>
      <c r="DE37" s="607"/>
      <c r="DF37" s="607"/>
      <c r="DG37" s="607"/>
      <c r="DH37" s="607"/>
      <c r="DI37" s="607"/>
      <c r="DJ37" s="607"/>
      <c r="DK37" s="608"/>
      <c r="DL37" s="594">
        <v>194167</v>
      </c>
      <c r="DM37" s="607"/>
      <c r="DN37" s="607"/>
      <c r="DO37" s="607"/>
      <c r="DP37" s="607"/>
      <c r="DQ37" s="607"/>
      <c r="DR37" s="607"/>
      <c r="DS37" s="607"/>
      <c r="DT37" s="607"/>
      <c r="DU37" s="607"/>
      <c r="DV37" s="608"/>
      <c r="DW37" s="611">
        <v>6.4</v>
      </c>
      <c r="DX37" s="612"/>
      <c r="DY37" s="612"/>
      <c r="DZ37" s="612"/>
      <c r="EA37" s="612"/>
      <c r="EB37" s="612"/>
      <c r="EC37" s="613"/>
    </row>
    <row r="38" spans="2:133" ht="11.25" customHeight="1">
      <c r="AQ38" s="614" t="s">
        <v>316</v>
      </c>
      <c r="AR38" s="615"/>
      <c r="AS38" s="615"/>
      <c r="AT38" s="615"/>
      <c r="AU38" s="615"/>
      <c r="AV38" s="615"/>
      <c r="AW38" s="615"/>
      <c r="AX38" s="615"/>
      <c r="AY38" s="616"/>
      <c r="AZ38" s="588">
        <v>4908</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1976</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467618</v>
      </c>
      <c r="CS38" s="589"/>
      <c r="CT38" s="589"/>
      <c r="CU38" s="589"/>
      <c r="CV38" s="589"/>
      <c r="CW38" s="589"/>
      <c r="CX38" s="589"/>
      <c r="CY38" s="590"/>
      <c r="CZ38" s="591">
        <v>8</v>
      </c>
      <c r="DA38" s="609"/>
      <c r="DB38" s="609"/>
      <c r="DC38" s="610"/>
      <c r="DD38" s="594">
        <v>413966</v>
      </c>
      <c r="DE38" s="589"/>
      <c r="DF38" s="589"/>
      <c r="DG38" s="589"/>
      <c r="DH38" s="589"/>
      <c r="DI38" s="589"/>
      <c r="DJ38" s="589"/>
      <c r="DK38" s="590"/>
      <c r="DL38" s="594">
        <v>384892</v>
      </c>
      <c r="DM38" s="589"/>
      <c r="DN38" s="589"/>
      <c r="DO38" s="589"/>
      <c r="DP38" s="589"/>
      <c r="DQ38" s="589"/>
      <c r="DR38" s="589"/>
      <c r="DS38" s="589"/>
      <c r="DT38" s="589"/>
      <c r="DU38" s="589"/>
      <c r="DV38" s="590"/>
      <c r="DW38" s="611">
        <v>12.7</v>
      </c>
      <c r="DX38" s="612"/>
      <c r="DY38" s="612"/>
      <c r="DZ38" s="612"/>
      <c r="EA38" s="612"/>
      <c r="EB38" s="612"/>
      <c r="EC38" s="613"/>
    </row>
    <row r="39" spans="2:133" ht="11.25" customHeight="1">
      <c r="AQ39" s="614" t="s">
        <v>319</v>
      </c>
      <c r="AR39" s="615"/>
      <c r="AS39" s="615"/>
      <c r="AT39" s="615"/>
      <c r="AU39" s="615"/>
      <c r="AV39" s="615"/>
      <c r="AW39" s="615"/>
      <c r="AX39" s="615"/>
      <c r="AY39" s="616"/>
      <c r="AZ39" s="588">
        <v>3351</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99</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284933</v>
      </c>
      <c r="CS39" s="607"/>
      <c r="CT39" s="607"/>
      <c r="CU39" s="607"/>
      <c r="CV39" s="607"/>
      <c r="CW39" s="607"/>
      <c r="CX39" s="607"/>
      <c r="CY39" s="608"/>
      <c r="CZ39" s="591">
        <v>4.8</v>
      </c>
      <c r="DA39" s="609"/>
      <c r="DB39" s="609"/>
      <c r="DC39" s="610"/>
      <c r="DD39" s="594">
        <v>235000</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87747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133</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8000</v>
      </c>
      <c r="CS40" s="589"/>
      <c r="CT40" s="589"/>
      <c r="CU40" s="589"/>
      <c r="CV40" s="589"/>
      <c r="CW40" s="589"/>
      <c r="CX40" s="589"/>
      <c r="CY40" s="590"/>
      <c r="CZ40" s="591">
        <v>0.1</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262325</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298</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1726922</v>
      </c>
      <c r="CS42" s="589"/>
      <c r="CT42" s="589"/>
      <c r="CU42" s="589"/>
      <c r="CV42" s="589"/>
      <c r="CW42" s="589"/>
      <c r="CX42" s="589"/>
      <c r="CY42" s="590"/>
      <c r="CZ42" s="591">
        <v>29.4</v>
      </c>
      <c r="DA42" s="592"/>
      <c r="DB42" s="592"/>
      <c r="DC42" s="593"/>
      <c r="DD42" s="594">
        <v>137911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25763</v>
      </c>
      <c r="CS43" s="607"/>
      <c r="CT43" s="607"/>
      <c r="CU43" s="607"/>
      <c r="CV43" s="607"/>
      <c r="CW43" s="607"/>
      <c r="CX43" s="607"/>
      <c r="CY43" s="608"/>
      <c r="CZ43" s="591">
        <v>0.4</v>
      </c>
      <c r="DA43" s="609"/>
      <c r="DB43" s="609"/>
      <c r="DC43" s="610"/>
      <c r="DD43" s="594">
        <v>25763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1669110</v>
      </c>
      <c r="CS44" s="589"/>
      <c r="CT44" s="589"/>
      <c r="CU44" s="589"/>
      <c r="CV44" s="589"/>
      <c r="CW44" s="589"/>
      <c r="CX44" s="589"/>
      <c r="CY44" s="590"/>
      <c r="CZ44" s="591">
        <v>28.4</v>
      </c>
      <c r="DA44" s="592"/>
      <c r="DB44" s="592"/>
      <c r="DC44" s="593"/>
      <c r="DD44" s="594">
        <v>137911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624516</v>
      </c>
      <c r="CS45" s="607"/>
      <c r="CT45" s="607"/>
      <c r="CU45" s="607"/>
      <c r="CV45" s="607"/>
      <c r="CW45" s="607"/>
      <c r="CX45" s="607"/>
      <c r="CY45" s="608"/>
      <c r="CZ45" s="591">
        <v>10.6</v>
      </c>
      <c r="DA45" s="609"/>
      <c r="DB45" s="609"/>
      <c r="DC45" s="610"/>
      <c r="DD45" s="594">
        <v>13035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1027752</v>
      </c>
      <c r="CS46" s="589"/>
      <c r="CT46" s="589"/>
      <c r="CU46" s="589"/>
      <c r="CV46" s="589"/>
      <c r="CW46" s="589"/>
      <c r="CX46" s="589"/>
      <c r="CY46" s="590"/>
      <c r="CZ46" s="591">
        <v>17.5</v>
      </c>
      <c r="DA46" s="592"/>
      <c r="DB46" s="592"/>
      <c r="DC46" s="593"/>
      <c r="DD46" s="594">
        <v>108034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57812</v>
      </c>
      <c r="CS47" s="607"/>
      <c r="CT47" s="607"/>
      <c r="CU47" s="607"/>
      <c r="CV47" s="607"/>
      <c r="CW47" s="607"/>
      <c r="CX47" s="607"/>
      <c r="CY47" s="608"/>
      <c r="CZ47" s="591">
        <v>1</v>
      </c>
      <c r="DA47" s="609"/>
      <c r="DB47" s="609"/>
      <c r="DC47" s="610"/>
      <c r="DD47" s="594" t="s">
        <v>119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119</v>
      </c>
      <c r="CS48" s="589"/>
      <c r="CT48" s="589"/>
      <c r="CU48" s="589"/>
      <c r="CV48" s="589"/>
      <c r="CW48" s="589"/>
      <c r="CX48" s="589"/>
      <c r="CY48" s="590"/>
      <c r="CZ48" s="591" t="s">
        <v>119</v>
      </c>
      <c r="DA48" s="592"/>
      <c r="DB48" s="592"/>
      <c r="DC48" s="593"/>
      <c r="DD48" s="594" t="s">
        <v>119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5879835</v>
      </c>
      <c r="CS49" s="573"/>
      <c r="CT49" s="573"/>
      <c r="CU49" s="573"/>
      <c r="CV49" s="573"/>
      <c r="CW49" s="573"/>
      <c r="CX49" s="573"/>
      <c r="CY49" s="574"/>
      <c r="CZ49" s="575">
        <v>100</v>
      </c>
      <c r="DA49" s="576"/>
      <c r="DB49" s="576"/>
      <c r="DC49" s="577"/>
      <c r="DD49" s="578">
        <v>3441245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6035</v>
      </c>
      <c r="R7" s="1101"/>
      <c r="S7" s="1101"/>
      <c r="T7" s="1101"/>
      <c r="U7" s="1101"/>
      <c r="V7" s="1101">
        <v>5822</v>
      </c>
      <c r="W7" s="1101"/>
      <c r="X7" s="1101"/>
      <c r="Y7" s="1101"/>
      <c r="Z7" s="1101"/>
      <c r="AA7" s="1101">
        <v>213</v>
      </c>
      <c r="AB7" s="1101"/>
      <c r="AC7" s="1101"/>
      <c r="AD7" s="1101"/>
      <c r="AE7" s="1102"/>
      <c r="AF7" s="1103">
        <v>179</v>
      </c>
      <c r="AG7" s="1104"/>
      <c r="AH7" s="1104"/>
      <c r="AI7" s="1104"/>
      <c r="AJ7" s="1105"/>
      <c r="AK7" s="1087">
        <v>76</v>
      </c>
      <c r="AL7" s="1088"/>
      <c r="AM7" s="1088"/>
      <c r="AN7" s="1088"/>
      <c r="AO7" s="1088"/>
      <c r="AP7" s="1088">
        <v>5946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0</v>
      </c>
      <c r="CI7" s="1085"/>
      <c r="CJ7" s="1085"/>
      <c r="CK7" s="1085"/>
      <c r="CL7" s="1086"/>
      <c r="CM7" s="1084">
        <v>28</v>
      </c>
      <c r="CN7" s="1085"/>
      <c r="CO7" s="1085"/>
      <c r="CP7" s="1085"/>
      <c r="CQ7" s="1086"/>
      <c r="CR7" s="1084">
        <v>15</v>
      </c>
      <c r="CS7" s="1085"/>
      <c r="CT7" s="1085"/>
      <c r="CU7" s="1085"/>
      <c r="CV7" s="1086"/>
      <c r="CW7" s="1084" t="s">
        <v>546</v>
      </c>
      <c r="CX7" s="1085"/>
      <c r="CY7" s="1085"/>
      <c r="CZ7" s="1085"/>
      <c r="DA7" s="1086"/>
      <c r="DB7" s="1084" t="s">
        <v>547</v>
      </c>
      <c r="DC7" s="1085"/>
      <c r="DD7" s="1085"/>
      <c r="DE7" s="1085"/>
      <c r="DF7" s="1086"/>
      <c r="DG7" s="1084" t="s">
        <v>547</v>
      </c>
      <c r="DH7" s="1085"/>
      <c r="DI7" s="1085"/>
      <c r="DJ7" s="1085"/>
      <c r="DK7" s="1086"/>
      <c r="DL7" s="1084" t="s">
        <v>547</v>
      </c>
      <c r="DM7" s="1085"/>
      <c r="DN7" s="1085"/>
      <c r="DO7" s="1085"/>
      <c r="DP7" s="1086"/>
      <c r="DQ7" s="1084" t="s">
        <v>547</v>
      </c>
      <c r="DR7" s="1085"/>
      <c r="DS7" s="1085"/>
      <c r="DT7" s="1085"/>
      <c r="DU7" s="1086"/>
      <c r="DV7" s="1111"/>
      <c r="DW7" s="1112"/>
      <c r="DX7" s="1112"/>
      <c r="DY7" s="1112"/>
      <c r="DZ7" s="1113"/>
      <c r="EA7" s="205"/>
    </row>
    <row r="8" spans="1:131" s="206" customFormat="1" ht="26.25" customHeight="1">
      <c r="A8" s="212">
        <v>2</v>
      </c>
      <c r="B8" s="1033" t="s">
        <v>363</v>
      </c>
      <c r="C8" s="1034"/>
      <c r="D8" s="1034"/>
      <c r="E8" s="1034"/>
      <c r="F8" s="1034"/>
      <c r="G8" s="1034"/>
      <c r="H8" s="1034"/>
      <c r="I8" s="1034"/>
      <c r="J8" s="1034"/>
      <c r="K8" s="1034"/>
      <c r="L8" s="1034"/>
      <c r="M8" s="1034"/>
      <c r="N8" s="1034"/>
      <c r="O8" s="1034"/>
      <c r="P8" s="1035"/>
      <c r="Q8" s="1039">
        <v>91</v>
      </c>
      <c r="R8" s="1040"/>
      <c r="S8" s="1040"/>
      <c r="T8" s="1040"/>
      <c r="U8" s="1040"/>
      <c r="V8" s="1040">
        <v>91</v>
      </c>
      <c r="W8" s="1040"/>
      <c r="X8" s="1040"/>
      <c r="Y8" s="1040"/>
      <c r="Z8" s="1040"/>
      <c r="AA8" s="1040" t="s">
        <v>533</v>
      </c>
      <c r="AB8" s="1040"/>
      <c r="AC8" s="1040"/>
      <c r="AD8" s="1040"/>
      <c r="AE8" s="1041"/>
      <c r="AF8" s="1015" t="s">
        <v>109</v>
      </c>
      <c r="AG8" s="1016"/>
      <c r="AH8" s="1016"/>
      <c r="AI8" s="1016"/>
      <c r="AJ8" s="1017"/>
      <c r="AK8" s="1082">
        <v>54</v>
      </c>
      <c r="AL8" s="1083"/>
      <c r="AM8" s="1083"/>
      <c r="AN8" s="1083"/>
      <c r="AO8" s="1083"/>
      <c r="AP8" s="1083" t="s">
        <v>532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0</v>
      </c>
      <c r="CI8" s="986"/>
      <c r="CJ8" s="986"/>
      <c r="CK8" s="986"/>
      <c r="CL8" s="987"/>
      <c r="CM8" s="985">
        <v>12</v>
      </c>
      <c r="CN8" s="986"/>
      <c r="CO8" s="986"/>
      <c r="CP8" s="986"/>
      <c r="CQ8" s="987"/>
      <c r="CR8" s="985">
        <v>5</v>
      </c>
      <c r="CS8" s="986"/>
      <c r="CT8" s="986"/>
      <c r="CU8" s="986"/>
      <c r="CV8" s="987"/>
      <c r="CW8" s="985" t="s">
        <v>546</v>
      </c>
      <c r="CX8" s="986"/>
      <c r="CY8" s="986"/>
      <c r="CZ8" s="986"/>
      <c r="DA8" s="987"/>
      <c r="DB8" s="985" t="s">
        <v>547</v>
      </c>
      <c r="DC8" s="986"/>
      <c r="DD8" s="986"/>
      <c r="DE8" s="986"/>
      <c r="DF8" s="987"/>
      <c r="DG8" s="985" t="s">
        <v>546</v>
      </c>
      <c r="DH8" s="986"/>
      <c r="DI8" s="986"/>
      <c r="DJ8" s="986"/>
      <c r="DK8" s="987"/>
      <c r="DL8" s="985" t="s">
        <v>547</v>
      </c>
      <c r="DM8" s="986"/>
      <c r="DN8" s="986"/>
      <c r="DO8" s="986"/>
      <c r="DP8" s="987"/>
      <c r="DQ8" s="985" t="s">
        <v>546</v>
      </c>
      <c r="DR8" s="986"/>
      <c r="DS8" s="986"/>
      <c r="DT8" s="986"/>
      <c r="DU8" s="987"/>
      <c r="DV8" s="988"/>
      <c r="DW8" s="989"/>
      <c r="DX8" s="989"/>
      <c r="DY8" s="989"/>
      <c r="DZ8" s="990"/>
      <c r="EA8" s="205"/>
    </row>
    <row r="9" spans="1:131" s="206" customFormat="1" ht="26.25" customHeight="1">
      <c r="A9" s="212">
        <v>3</v>
      </c>
      <c r="B9" s="1033" t="s">
        <v>364</v>
      </c>
      <c r="C9" s="1034"/>
      <c r="D9" s="1034"/>
      <c r="E9" s="1034"/>
      <c r="F9" s="1034"/>
      <c r="G9" s="1034"/>
      <c r="H9" s="1034"/>
      <c r="I9" s="1034"/>
      <c r="J9" s="1034"/>
      <c r="K9" s="1034"/>
      <c r="L9" s="1034"/>
      <c r="M9" s="1034"/>
      <c r="N9" s="1034"/>
      <c r="O9" s="1034"/>
      <c r="P9" s="1035"/>
      <c r="Q9" s="1039">
        <v>101</v>
      </c>
      <c r="R9" s="1040"/>
      <c r="S9" s="1040"/>
      <c r="T9" s="1040"/>
      <c r="U9" s="1040"/>
      <c r="V9" s="1040">
        <v>101</v>
      </c>
      <c r="W9" s="1040"/>
      <c r="X9" s="1040"/>
      <c r="Y9" s="1040"/>
      <c r="Z9" s="1040"/>
      <c r="AA9" s="1040" t="s">
        <v>533</v>
      </c>
      <c r="AB9" s="1040"/>
      <c r="AC9" s="1040"/>
      <c r="AD9" s="1040"/>
      <c r="AE9" s="1041"/>
      <c r="AF9" s="1015" t="s">
        <v>109</v>
      </c>
      <c r="AG9" s="1016"/>
      <c r="AH9" s="1016"/>
      <c r="AI9" s="1016"/>
      <c r="AJ9" s="1017"/>
      <c r="AK9" s="1082">
        <v>80</v>
      </c>
      <c r="AL9" s="1083"/>
      <c r="AM9" s="1083"/>
      <c r="AN9" s="1083"/>
      <c r="AO9" s="1083"/>
      <c r="AP9" s="1083" t="s">
        <v>532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6093</v>
      </c>
      <c r="R23" s="1065"/>
      <c r="S23" s="1065"/>
      <c r="T23" s="1065"/>
      <c r="U23" s="1065"/>
      <c r="V23" s="1065">
        <v>5880</v>
      </c>
      <c r="W23" s="1065"/>
      <c r="X23" s="1065"/>
      <c r="Y23" s="1065"/>
      <c r="Z23" s="1065"/>
      <c r="AA23" s="1065">
        <v>213</v>
      </c>
      <c r="AB23" s="1065"/>
      <c r="AC23" s="1065"/>
      <c r="AD23" s="1065"/>
      <c r="AE23" s="1066"/>
      <c r="AF23" s="1067">
        <v>179</v>
      </c>
      <c r="AG23" s="1065"/>
      <c r="AH23" s="1065"/>
      <c r="AI23" s="1065"/>
      <c r="AJ23" s="1068"/>
      <c r="AK23" s="1069"/>
      <c r="AL23" s="1070"/>
      <c r="AM23" s="1070"/>
      <c r="AN23" s="1070"/>
      <c r="AO23" s="1070"/>
      <c r="AP23" s="1065">
        <v>5946</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1049</v>
      </c>
      <c r="R28" s="1050"/>
      <c r="S28" s="1050"/>
      <c r="T28" s="1050"/>
      <c r="U28" s="1050"/>
      <c r="V28" s="1050">
        <v>1003</v>
      </c>
      <c r="W28" s="1050"/>
      <c r="X28" s="1050"/>
      <c r="Y28" s="1050"/>
      <c r="Z28" s="1050"/>
      <c r="AA28" s="1050">
        <v>46</v>
      </c>
      <c r="AB28" s="1050"/>
      <c r="AC28" s="1050"/>
      <c r="AD28" s="1050"/>
      <c r="AE28" s="1051"/>
      <c r="AF28" s="1052">
        <v>46</v>
      </c>
      <c r="AG28" s="1050"/>
      <c r="AH28" s="1050"/>
      <c r="AI28" s="1050"/>
      <c r="AJ28" s="1053"/>
      <c r="AK28" s="1054">
        <v>70</v>
      </c>
      <c r="AL28" s="1042"/>
      <c r="AM28" s="1042"/>
      <c r="AN28" s="1042"/>
      <c r="AO28" s="1042"/>
      <c r="AP28" s="1042" t="s">
        <v>532</v>
      </c>
      <c r="AQ28" s="1042"/>
      <c r="AR28" s="1042"/>
      <c r="AS28" s="1042"/>
      <c r="AT28" s="1042"/>
      <c r="AU28" s="1042" t="s">
        <v>532</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905</v>
      </c>
      <c r="R29" s="1040"/>
      <c r="S29" s="1040"/>
      <c r="T29" s="1040"/>
      <c r="U29" s="1040"/>
      <c r="V29" s="1040">
        <v>885</v>
      </c>
      <c r="W29" s="1040"/>
      <c r="X29" s="1040"/>
      <c r="Y29" s="1040"/>
      <c r="Z29" s="1040"/>
      <c r="AA29" s="1040">
        <v>20</v>
      </c>
      <c r="AB29" s="1040"/>
      <c r="AC29" s="1040"/>
      <c r="AD29" s="1040"/>
      <c r="AE29" s="1041"/>
      <c r="AF29" s="1015">
        <v>20</v>
      </c>
      <c r="AG29" s="1016"/>
      <c r="AH29" s="1016"/>
      <c r="AI29" s="1016"/>
      <c r="AJ29" s="1017"/>
      <c r="AK29" s="976">
        <v>118</v>
      </c>
      <c r="AL29" s="967"/>
      <c r="AM29" s="967"/>
      <c r="AN29" s="967"/>
      <c r="AO29" s="967"/>
      <c r="AP29" s="967" t="s">
        <v>533</v>
      </c>
      <c r="AQ29" s="967"/>
      <c r="AR29" s="967"/>
      <c r="AS29" s="967"/>
      <c r="AT29" s="967"/>
      <c r="AU29" s="967" t="s">
        <v>533</v>
      </c>
      <c r="AV29" s="967"/>
      <c r="AW29" s="967"/>
      <c r="AX29" s="967"/>
      <c r="AY29" s="967"/>
      <c r="AZ29" s="1038" t="s">
        <v>533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79</v>
      </c>
      <c r="R30" s="1040"/>
      <c r="S30" s="1040"/>
      <c r="T30" s="1040"/>
      <c r="U30" s="1040"/>
      <c r="V30" s="1040">
        <v>78</v>
      </c>
      <c r="W30" s="1040"/>
      <c r="X30" s="1040"/>
      <c r="Y30" s="1040"/>
      <c r="Z30" s="1040"/>
      <c r="AA30" s="1040">
        <v>1</v>
      </c>
      <c r="AB30" s="1040"/>
      <c r="AC30" s="1040"/>
      <c r="AD30" s="1040"/>
      <c r="AE30" s="1041"/>
      <c r="AF30" s="1015">
        <v>1</v>
      </c>
      <c r="AG30" s="1016"/>
      <c r="AH30" s="1016"/>
      <c r="AI30" s="1016"/>
      <c r="AJ30" s="1017"/>
      <c r="AK30" s="976">
        <v>33</v>
      </c>
      <c r="AL30" s="967"/>
      <c r="AM30" s="967"/>
      <c r="AN30" s="967"/>
      <c r="AO30" s="967"/>
      <c r="AP30" s="967" t="s">
        <v>533</v>
      </c>
      <c r="AQ30" s="967"/>
      <c r="AR30" s="967"/>
      <c r="AS30" s="967"/>
      <c r="AT30" s="967"/>
      <c r="AU30" s="967" t="s">
        <v>533</v>
      </c>
      <c r="AV30" s="967"/>
      <c r="AW30" s="967"/>
      <c r="AX30" s="967"/>
      <c r="AY30" s="967"/>
      <c r="AZ30" s="1038" t="s">
        <v>533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6</v>
      </c>
      <c r="R31" s="1040"/>
      <c r="S31" s="1040"/>
      <c r="T31" s="1040"/>
      <c r="U31" s="1040"/>
      <c r="V31" s="1040">
        <v>6</v>
      </c>
      <c r="W31" s="1040"/>
      <c r="X31" s="1040"/>
      <c r="Y31" s="1040"/>
      <c r="Z31" s="1040"/>
      <c r="AA31" s="1040">
        <v>0</v>
      </c>
      <c r="AB31" s="1040"/>
      <c r="AC31" s="1040"/>
      <c r="AD31" s="1040"/>
      <c r="AE31" s="1041"/>
      <c r="AF31" s="1015">
        <v>0</v>
      </c>
      <c r="AG31" s="1016"/>
      <c r="AH31" s="1016"/>
      <c r="AI31" s="1016"/>
      <c r="AJ31" s="1017"/>
      <c r="AK31" s="976">
        <v>3</v>
      </c>
      <c r="AL31" s="967"/>
      <c r="AM31" s="967"/>
      <c r="AN31" s="967"/>
      <c r="AO31" s="967"/>
      <c r="AP31" s="967">
        <v>33</v>
      </c>
      <c r="AQ31" s="967"/>
      <c r="AR31" s="967"/>
      <c r="AS31" s="967"/>
      <c r="AT31" s="967"/>
      <c r="AU31" s="967">
        <v>26</v>
      </c>
      <c r="AV31" s="967"/>
      <c r="AW31" s="967"/>
      <c r="AX31" s="967"/>
      <c r="AY31" s="967"/>
      <c r="AZ31" s="1038" t="s">
        <v>533</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99</v>
      </c>
      <c r="R32" s="1040"/>
      <c r="S32" s="1040"/>
      <c r="T32" s="1040"/>
      <c r="U32" s="1040"/>
      <c r="V32" s="1040">
        <v>99</v>
      </c>
      <c r="W32" s="1040"/>
      <c r="X32" s="1040"/>
      <c r="Y32" s="1040"/>
      <c r="Z32" s="1040"/>
      <c r="AA32" s="1040" t="s">
        <v>533</v>
      </c>
      <c r="AB32" s="1040"/>
      <c r="AC32" s="1040"/>
      <c r="AD32" s="1040"/>
      <c r="AE32" s="1041"/>
      <c r="AF32" s="1015" t="s">
        <v>109</v>
      </c>
      <c r="AG32" s="1016"/>
      <c r="AH32" s="1016"/>
      <c r="AI32" s="1016"/>
      <c r="AJ32" s="1017"/>
      <c r="AK32" s="976">
        <v>75</v>
      </c>
      <c r="AL32" s="967"/>
      <c r="AM32" s="967"/>
      <c r="AN32" s="967"/>
      <c r="AO32" s="967"/>
      <c r="AP32" s="967">
        <v>516</v>
      </c>
      <c r="AQ32" s="967"/>
      <c r="AR32" s="967"/>
      <c r="AS32" s="967"/>
      <c r="AT32" s="967"/>
      <c r="AU32" s="967">
        <v>516</v>
      </c>
      <c r="AV32" s="967"/>
      <c r="AW32" s="967"/>
      <c r="AX32" s="967"/>
      <c r="AY32" s="967"/>
      <c r="AZ32" s="1038" t="s">
        <v>533</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67</v>
      </c>
      <c r="AG63" s="955"/>
      <c r="AH63" s="955"/>
      <c r="AI63" s="955"/>
      <c r="AJ63" s="1026"/>
      <c r="AK63" s="1027"/>
      <c r="AL63" s="959"/>
      <c r="AM63" s="959"/>
      <c r="AN63" s="959"/>
      <c r="AO63" s="959"/>
      <c r="AP63" s="955">
        <v>549</v>
      </c>
      <c r="AQ63" s="955"/>
      <c r="AR63" s="955"/>
      <c r="AS63" s="955"/>
      <c r="AT63" s="955"/>
      <c r="AU63" s="955">
        <v>542</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388</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1118</v>
      </c>
      <c r="R68" s="978"/>
      <c r="S68" s="978"/>
      <c r="T68" s="978"/>
      <c r="U68" s="978"/>
      <c r="V68" s="978">
        <v>1115</v>
      </c>
      <c r="W68" s="978"/>
      <c r="X68" s="978"/>
      <c r="Y68" s="978"/>
      <c r="Z68" s="978"/>
      <c r="AA68" s="978">
        <v>4</v>
      </c>
      <c r="AB68" s="978"/>
      <c r="AC68" s="978"/>
      <c r="AD68" s="978"/>
      <c r="AE68" s="978"/>
      <c r="AF68" s="978">
        <v>4</v>
      </c>
      <c r="AG68" s="978"/>
      <c r="AH68" s="978"/>
      <c r="AI68" s="978"/>
      <c r="AJ68" s="978"/>
      <c r="AK68" s="978" t="s">
        <v>533</v>
      </c>
      <c r="AL68" s="978"/>
      <c r="AM68" s="978"/>
      <c r="AN68" s="978"/>
      <c r="AO68" s="978"/>
      <c r="AP68" s="978" t="s">
        <v>533</v>
      </c>
      <c r="AQ68" s="978"/>
      <c r="AR68" s="978"/>
      <c r="AS68" s="978"/>
      <c r="AT68" s="978"/>
      <c r="AU68" s="978" t="s">
        <v>533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87</v>
      </c>
      <c r="R69" s="967"/>
      <c r="S69" s="967"/>
      <c r="T69" s="967"/>
      <c r="U69" s="967"/>
      <c r="V69" s="967">
        <v>68</v>
      </c>
      <c r="W69" s="967"/>
      <c r="X69" s="967"/>
      <c r="Y69" s="967"/>
      <c r="Z69" s="967"/>
      <c r="AA69" s="967">
        <v>19</v>
      </c>
      <c r="AB69" s="967"/>
      <c r="AC69" s="967"/>
      <c r="AD69" s="967"/>
      <c r="AE69" s="967"/>
      <c r="AF69" s="967">
        <v>11</v>
      </c>
      <c r="AG69" s="967"/>
      <c r="AH69" s="967"/>
      <c r="AI69" s="967"/>
      <c r="AJ69" s="967"/>
      <c r="AK69" s="967">
        <v>8</v>
      </c>
      <c r="AL69" s="967"/>
      <c r="AM69" s="967"/>
      <c r="AN69" s="967"/>
      <c r="AO69" s="967"/>
      <c r="AP69" s="967" t="s">
        <v>532</v>
      </c>
      <c r="AQ69" s="967"/>
      <c r="AR69" s="967"/>
      <c r="AS69" s="967"/>
      <c r="AT69" s="967"/>
      <c r="AU69" s="967" t="s">
        <v>533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7836</v>
      </c>
      <c r="R70" s="967"/>
      <c r="S70" s="967"/>
      <c r="T70" s="967"/>
      <c r="U70" s="967"/>
      <c r="V70" s="967">
        <v>7789</v>
      </c>
      <c r="W70" s="967"/>
      <c r="X70" s="967"/>
      <c r="Y70" s="967"/>
      <c r="Z70" s="967"/>
      <c r="AA70" s="967">
        <v>47</v>
      </c>
      <c r="AB70" s="967"/>
      <c r="AC70" s="967"/>
      <c r="AD70" s="967"/>
      <c r="AE70" s="967"/>
      <c r="AF70" s="967">
        <v>47</v>
      </c>
      <c r="AG70" s="967"/>
      <c r="AH70" s="967"/>
      <c r="AI70" s="967"/>
      <c r="AJ70" s="967"/>
      <c r="AK70" s="967" t="s">
        <v>533</v>
      </c>
      <c r="AL70" s="967"/>
      <c r="AM70" s="967"/>
      <c r="AN70" s="967"/>
      <c r="AO70" s="967"/>
      <c r="AP70" s="967" t="s">
        <v>533</v>
      </c>
      <c r="AQ70" s="967"/>
      <c r="AR70" s="967"/>
      <c r="AS70" s="967"/>
      <c r="AT70" s="967"/>
      <c r="AU70" s="967" t="s">
        <v>533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105</v>
      </c>
      <c r="R71" s="967"/>
      <c r="S71" s="967"/>
      <c r="T71" s="967"/>
      <c r="U71" s="967"/>
      <c r="V71" s="967">
        <v>97</v>
      </c>
      <c r="W71" s="967"/>
      <c r="X71" s="967"/>
      <c r="Y71" s="967"/>
      <c r="Z71" s="967"/>
      <c r="AA71" s="967">
        <v>8</v>
      </c>
      <c r="AB71" s="967"/>
      <c r="AC71" s="967"/>
      <c r="AD71" s="967"/>
      <c r="AE71" s="967"/>
      <c r="AF71" s="967">
        <v>8</v>
      </c>
      <c r="AG71" s="967"/>
      <c r="AH71" s="967"/>
      <c r="AI71" s="967"/>
      <c r="AJ71" s="967"/>
      <c r="AK71" s="967">
        <v>1</v>
      </c>
      <c r="AL71" s="967"/>
      <c r="AM71" s="967"/>
      <c r="AN71" s="967"/>
      <c r="AO71" s="967"/>
      <c r="AP71" s="967" t="s">
        <v>532</v>
      </c>
      <c r="AQ71" s="967"/>
      <c r="AR71" s="967"/>
      <c r="AS71" s="967"/>
      <c r="AT71" s="967"/>
      <c r="AU71" s="967" t="s">
        <v>533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1077</v>
      </c>
      <c r="R72" s="967"/>
      <c r="S72" s="967"/>
      <c r="T72" s="967"/>
      <c r="U72" s="967"/>
      <c r="V72" s="967">
        <v>1052</v>
      </c>
      <c r="W72" s="967"/>
      <c r="X72" s="967"/>
      <c r="Y72" s="967"/>
      <c r="Z72" s="967"/>
      <c r="AA72" s="967">
        <v>25</v>
      </c>
      <c r="AB72" s="967"/>
      <c r="AC72" s="967"/>
      <c r="AD72" s="967"/>
      <c r="AE72" s="967"/>
      <c r="AF72" s="967">
        <v>25</v>
      </c>
      <c r="AG72" s="967"/>
      <c r="AH72" s="967"/>
      <c r="AI72" s="967"/>
      <c r="AJ72" s="967"/>
      <c r="AK72" s="967" t="s">
        <v>532</v>
      </c>
      <c r="AL72" s="967"/>
      <c r="AM72" s="967"/>
      <c r="AN72" s="967"/>
      <c r="AO72" s="967"/>
      <c r="AP72" s="967" t="s">
        <v>532</v>
      </c>
      <c r="AQ72" s="967"/>
      <c r="AR72" s="967"/>
      <c r="AS72" s="967"/>
      <c r="AT72" s="967"/>
      <c r="AU72" s="967" t="s">
        <v>532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157645</v>
      </c>
      <c r="R73" s="967"/>
      <c r="S73" s="967"/>
      <c r="T73" s="967"/>
      <c r="U73" s="967"/>
      <c r="V73" s="967">
        <v>153697</v>
      </c>
      <c r="W73" s="967"/>
      <c r="X73" s="967"/>
      <c r="Y73" s="967"/>
      <c r="Z73" s="967"/>
      <c r="AA73" s="967">
        <v>3948</v>
      </c>
      <c r="AB73" s="967"/>
      <c r="AC73" s="967"/>
      <c r="AD73" s="967"/>
      <c r="AE73" s="967"/>
      <c r="AF73" s="967">
        <v>3948</v>
      </c>
      <c r="AG73" s="967"/>
      <c r="AH73" s="967"/>
      <c r="AI73" s="967"/>
      <c r="AJ73" s="967"/>
      <c r="AK73" s="967">
        <v>1499</v>
      </c>
      <c r="AL73" s="967"/>
      <c r="AM73" s="967"/>
      <c r="AN73" s="967"/>
      <c r="AO73" s="967"/>
      <c r="AP73" s="967" t="s">
        <v>533</v>
      </c>
      <c r="AQ73" s="967"/>
      <c r="AR73" s="967"/>
      <c r="AS73" s="967"/>
      <c r="AT73" s="967"/>
      <c r="AU73" s="967" t="s">
        <v>533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1255</v>
      </c>
      <c r="R74" s="967"/>
      <c r="S74" s="967"/>
      <c r="T74" s="967"/>
      <c r="U74" s="967"/>
      <c r="V74" s="967">
        <v>1247</v>
      </c>
      <c r="W74" s="967"/>
      <c r="X74" s="967"/>
      <c r="Y74" s="967"/>
      <c r="Z74" s="967"/>
      <c r="AA74" s="967">
        <v>8</v>
      </c>
      <c r="AB74" s="967"/>
      <c r="AC74" s="967"/>
      <c r="AD74" s="967"/>
      <c r="AE74" s="967"/>
      <c r="AF74" s="967">
        <v>8</v>
      </c>
      <c r="AG74" s="967"/>
      <c r="AH74" s="967"/>
      <c r="AI74" s="967"/>
      <c r="AJ74" s="967"/>
      <c r="AK74" s="967" t="s">
        <v>533</v>
      </c>
      <c r="AL74" s="967"/>
      <c r="AM74" s="967"/>
      <c r="AN74" s="967"/>
      <c r="AO74" s="967"/>
      <c r="AP74" s="967">
        <v>787</v>
      </c>
      <c r="AQ74" s="967"/>
      <c r="AR74" s="967"/>
      <c r="AS74" s="967"/>
      <c r="AT74" s="967"/>
      <c r="AU74" s="967">
        <v>47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489</v>
      </c>
      <c r="R75" s="975"/>
      <c r="S75" s="975"/>
      <c r="T75" s="975"/>
      <c r="U75" s="976"/>
      <c r="V75" s="977">
        <v>351</v>
      </c>
      <c r="W75" s="975"/>
      <c r="X75" s="975"/>
      <c r="Y75" s="975"/>
      <c r="Z75" s="976"/>
      <c r="AA75" s="977">
        <v>138</v>
      </c>
      <c r="AB75" s="975"/>
      <c r="AC75" s="975"/>
      <c r="AD75" s="975"/>
      <c r="AE75" s="976"/>
      <c r="AF75" s="977">
        <v>445</v>
      </c>
      <c r="AG75" s="975"/>
      <c r="AH75" s="975"/>
      <c r="AI75" s="975"/>
      <c r="AJ75" s="976"/>
      <c r="AK75" s="977">
        <v>0</v>
      </c>
      <c r="AL75" s="975"/>
      <c r="AM75" s="975"/>
      <c r="AN75" s="975"/>
      <c r="AO75" s="976"/>
      <c r="AP75" s="977">
        <v>1431</v>
      </c>
      <c r="AQ75" s="975"/>
      <c r="AR75" s="975"/>
      <c r="AS75" s="975"/>
      <c r="AT75" s="976"/>
      <c r="AU75" s="977" t="s">
        <v>533</v>
      </c>
      <c r="AV75" s="975"/>
      <c r="AW75" s="975"/>
      <c r="AX75" s="975"/>
      <c r="AY75" s="976"/>
      <c r="AZ75" s="968" t="s">
        <v>544</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601</v>
      </c>
      <c r="R76" s="975"/>
      <c r="S76" s="975"/>
      <c r="T76" s="975"/>
      <c r="U76" s="976"/>
      <c r="V76" s="977">
        <v>588</v>
      </c>
      <c r="W76" s="975"/>
      <c r="X76" s="975"/>
      <c r="Y76" s="975"/>
      <c r="Z76" s="976"/>
      <c r="AA76" s="977">
        <v>13</v>
      </c>
      <c r="AB76" s="975"/>
      <c r="AC76" s="975"/>
      <c r="AD76" s="975"/>
      <c r="AE76" s="976"/>
      <c r="AF76" s="977">
        <v>10</v>
      </c>
      <c r="AG76" s="975"/>
      <c r="AH76" s="975"/>
      <c r="AI76" s="975"/>
      <c r="AJ76" s="976"/>
      <c r="AK76" s="977" t="s">
        <v>547</v>
      </c>
      <c r="AL76" s="975"/>
      <c r="AM76" s="975"/>
      <c r="AN76" s="975"/>
      <c r="AO76" s="976"/>
      <c r="AP76" s="977">
        <v>4828</v>
      </c>
      <c r="AQ76" s="975"/>
      <c r="AR76" s="975"/>
      <c r="AS76" s="975"/>
      <c r="AT76" s="976"/>
      <c r="AU76" s="977">
        <v>1098</v>
      </c>
      <c r="AV76" s="975"/>
      <c r="AW76" s="975"/>
      <c r="AX76" s="975"/>
      <c r="AY76" s="976"/>
      <c r="AZ76" s="968" t="s">
        <v>545</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543</v>
      </c>
      <c r="C77" s="971"/>
      <c r="D77" s="971"/>
      <c r="E77" s="971"/>
      <c r="F77" s="971"/>
      <c r="G77" s="971"/>
      <c r="H77" s="971"/>
      <c r="I77" s="971"/>
      <c r="J77" s="971"/>
      <c r="K77" s="971"/>
      <c r="L77" s="971"/>
      <c r="M77" s="971"/>
      <c r="N77" s="971"/>
      <c r="O77" s="971"/>
      <c r="P77" s="972"/>
      <c r="Q77" s="974">
        <v>5259</v>
      </c>
      <c r="R77" s="975"/>
      <c r="S77" s="975"/>
      <c r="T77" s="975"/>
      <c r="U77" s="976"/>
      <c r="V77" s="977">
        <v>5426</v>
      </c>
      <c r="W77" s="975"/>
      <c r="X77" s="975"/>
      <c r="Y77" s="975"/>
      <c r="Z77" s="976"/>
      <c r="AA77" s="977">
        <v>-167</v>
      </c>
      <c r="AB77" s="975"/>
      <c r="AC77" s="975"/>
      <c r="AD77" s="975"/>
      <c r="AE77" s="976"/>
      <c r="AF77" s="977">
        <v>842</v>
      </c>
      <c r="AG77" s="975"/>
      <c r="AH77" s="975"/>
      <c r="AI77" s="975"/>
      <c r="AJ77" s="976"/>
      <c r="AK77" s="977" t="s">
        <v>547</v>
      </c>
      <c r="AL77" s="975"/>
      <c r="AM77" s="975"/>
      <c r="AN77" s="975"/>
      <c r="AO77" s="976"/>
      <c r="AP77" s="977">
        <v>2311</v>
      </c>
      <c r="AQ77" s="975"/>
      <c r="AR77" s="975"/>
      <c r="AS77" s="975"/>
      <c r="AT77" s="976"/>
      <c r="AU77" s="977">
        <v>101</v>
      </c>
      <c r="AV77" s="975"/>
      <c r="AW77" s="975"/>
      <c r="AX77" s="975"/>
      <c r="AY77" s="976"/>
      <c r="AZ77" s="968" t="s">
        <v>544</v>
      </c>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5348</v>
      </c>
      <c r="AG88" s="955"/>
      <c r="AH88" s="955"/>
      <c r="AI88" s="955"/>
      <c r="AJ88" s="955"/>
      <c r="AK88" s="959"/>
      <c r="AL88" s="959"/>
      <c r="AM88" s="959"/>
      <c r="AN88" s="959"/>
      <c r="AO88" s="959"/>
      <c r="AP88" s="955">
        <v>9357</v>
      </c>
      <c r="AQ88" s="955"/>
      <c r="AR88" s="955"/>
      <c r="AS88" s="955"/>
      <c r="AT88" s="955"/>
      <c r="AU88" s="955">
        <v>1246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20</v>
      </c>
      <c r="CS102" s="947"/>
      <c r="CT102" s="947"/>
      <c r="CU102" s="947"/>
      <c r="CV102" s="948"/>
      <c r="CW102" s="946" t="s">
        <v>547</v>
      </c>
      <c r="CX102" s="947"/>
      <c r="CY102" s="947"/>
      <c r="CZ102" s="947"/>
      <c r="DA102" s="948"/>
      <c r="DB102" s="946" t="s">
        <v>547</v>
      </c>
      <c r="DC102" s="947"/>
      <c r="DD102" s="947"/>
      <c r="DE102" s="947"/>
      <c r="DF102" s="948"/>
      <c r="DG102" s="946" t="s">
        <v>547</v>
      </c>
      <c r="DH102" s="947"/>
      <c r="DI102" s="947"/>
      <c r="DJ102" s="947"/>
      <c r="DK102" s="948"/>
      <c r="DL102" s="946" t="s">
        <v>546</v>
      </c>
      <c r="DM102" s="947"/>
      <c r="DN102" s="947"/>
      <c r="DO102" s="947"/>
      <c r="DP102" s="948"/>
      <c r="DQ102" s="946" t="s">
        <v>546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285</v>
      </c>
      <c r="AG109" s="888"/>
      <c r="AH109" s="888"/>
      <c r="AI109" s="888"/>
      <c r="AJ109" s="889"/>
      <c r="AK109" s="890" t="s">
        <v>284</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285</v>
      </c>
      <c r="BW109" s="888"/>
      <c r="BX109" s="888"/>
      <c r="BY109" s="888"/>
      <c r="BZ109" s="889"/>
      <c r="CA109" s="890" t="s">
        <v>284</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285</v>
      </c>
      <c r="DM109" s="888"/>
      <c r="DN109" s="888"/>
      <c r="DO109" s="888"/>
      <c r="DP109" s="889"/>
      <c r="DQ109" s="890" t="s">
        <v>284</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641273</v>
      </c>
      <c r="AB110" s="873"/>
      <c r="AC110" s="873"/>
      <c r="AD110" s="873"/>
      <c r="AE110" s="874"/>
      <c r="AF110" s="875">
        <v>681814</v>
      </c>
      <c r="AG110" s="873"/>
      <c r="AH110" s="873"/>
      <c r="AI110" s="873"/>
      <c r="AJ110" s="874"/>
      <c r="AK110" s="875">
        <v>638750</v>
      </c>
      <c r="AL110" s="873"/>
      <c r="AM110" s="873"/>
      <c r="AN110" s="873"/>
      <c r="AO110" s="874"/>
      <c r="AP110" s="876">
        <v>25.8</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5452039</v>
      </c>
      <c r="BR110" s="800"/>
      <c r="BS110" s="800"/>
      <c r="BT110" s="800"/>
      <c r="BU110" s="800"/>
      <c r="BV110" s="800">
        <v>5142518</v>
      </c>
      <c r="BW110" s="800"/>
      <c r="BX110" s="800"/>
      <c r="BY110" s="800"/>
      <c r="BZ110" s="800"/>
      <c r="CA110" s="800">
        <v>5946309</v>
      </c>
      <c r="CB110" s="800"/>
      <c r="CC110" s="800"/>
      <c r="CD110" s="800"/>
      <c r="CE110" s="800"/>
      <c r="CF110" s="861">
        <v>240.4</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97656</v>
      </c>
      <c r="BR111" s="771"/>
      <c r="BS111" s="771"/>
      <c r="BT111" s="771"/>
      <c r="BU111" s="771"/>
      <c r="BV111" s="771">
        <v>51056</v>
      </c>
      <c r="BW111" s="771"/>
      <c r="BX111" s="771"/>
      <c r="BY111" s="771"/>
      <c r="BZ111" s="771"/>
      <c r="CA111" s="771" t="s">
        <v>109</v>
      </c>
      <c r="CB111" s="771"/>
      <c r="CC111" s="771"/>
      <c r="CD111" s="771"/>
      <c r="CE111" s="771"/>
      <c r="CF111" s="848" t="s">
        <v>109</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653494</v>
      </c>
      <c r="BR112" s="771"/>
      <c r="BS112" s="771"/>
      <c r="BT112" s="771"/>
      <c r="BU112" s="771"/>
      <c r="BV112" s="771">
        <v>596806</v>
      </c>
      <c r="BW112" s="771"/>
      <c r="BX112" s="771"/>
      <c r="BY112" s="771"/>
      <c r="BZ112" s="771"/>
      <c r="CA112" s="771">
        <v>546731</v>
      </c>
      <c r="CB112" s="771"/>
      <c r="CC112" s="771"/>
      <c r="CD112" s="771"/>
      <c r="CE112" s="771"/>
      <c r="CF112" s="848">
        <v>22.1</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97656</v>
      </c>
      <c r="DH112" s="771"/>
      <c r="DI112" s="771"/>
      <c r="DJ112" s="771"/>
      <c r="DK112" s="771"/>
      <c r="DL112" s="771">
        <v>51056</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68477</v>
      </c>
      <c r="AB113" s="909"/>
      <c r="AC113" s="909"/>
      <c r="AD113" s="909"/>
      <c r="AE113" s="910"/>
      <c r="AF113" s="911">
        <v>69452</v>
      </c>
      <c r="AG113" s="909"/>
      <c r="AH113" s="909"/>
      <c r="AI113" s="909"/>
      <c r="AJ113" s="910"/>
      <c r="AK113" s="911">
        <v>70205</v>
      </c>
      <c r="AL113" s="909"/>
      <c r="AM113" s="909"/>
      <c r="AN113" s="909"/>
      <c r="AO113" s="910"/>
      <c r="AP113" s="912">
        <v>2.8</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1107433</v>
      </c>
      <c r="BR113" s="771"/>
      <c r="BS113" s="771"/>
      <c r="BT113" s="771"/>
      <c r="BU113" s="771"/>
      <c r="BV113" s="771">
        <v>1016155</v>
      </c>
      <c r="BW113" s="771"/>
      <c r="BX113" s="771"/>
      <c r="BY113" s="771"/>
      <c r="BZ113" s="771"/>
      <c r="CA113" s="771">
        <v>1245174</v>
      </c>
      <c r="CB113" s="771"/>
      <c r="CC113" s="771"/>
      <c r="CD113" s="771"/>
      <c r="CE113" s="771"/>
      <c r="CF113" s="848">
        <v>50.3</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99668</v>
      </c>
      <c r="AB114" s="784"/>
      <c r="AC114" s="784"/>
      <c r="AD114" s="784"/>
      <c r="AE114" s="785"/>
      <c r="AF114" s="786">
        <v>85504</v>
      </c>
      <c r="AG114" s="784"/>
      <c r="AH114" s="784"/>
      <c r="AI114" s="784"/>
      <c r="AJ114" s="785"/>
      <c r="AK114" s="786">
        <v>80624</v>
      </c>
      <c r="AL114" s="784"/>
      <c r="AM114" s="784"/>
      <c r="AN114" s="784"/>
      <c r="AO114" s="785"/>
      <c r="AP114" s="754">
        <v>3.3</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914378</v>
      </c>
      <c r="BR114" s="771"/>
      <c r="BS114" s="771"/>
      <c r="BT114" s="771"/>
      <c r="BU114" s="771"/>
      <c r="BV114" s="771">
        <v>838341</v>
      </c>
      <c r="BW114" s="771"/>
      <c r="BX114" s="771"/>
      <c r="BY114" s="771"/>
      <c r="BZ114" s="771"/>
      <c r="CA114" s="771">
        <v>806690</v>
      </c>
      <c r="CB114" s="771"/>
      <c r="CC114" s="771"/>
      <c r="CD114" s="771"/>
      <c r="CE114" s="771"/>
      <c r="CF114" s="848">
        <v>32.6</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59786</v>
      </c>
      <c r="AB115" s="909"/>
      <c r="AC115" s="909"/>
      <c r="AD115" s="909"/>
      <c r="AE115" s="910"/>
      <c r="AF115" s="911">
        <v>58487</v>
      </c>
      <c r="AG115" s="909"/>
      <c r="AH115" s="909"/>
      <c r="AI115" s="909"/>
      <c r="AJ115" s="910"/>
      <c r="AK115" s="911">
        <v>50341</v>
      </c>
      <c r="AL115" s="909"/>
      <c r="AM115" s="909"/>
      <c r="AN115" s="909"/>
      <c r="AO115" s="910"/>
      <c r="AP115" s="912">
        <v>2</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41</v>
      </c>
      <c r="AB116" s="784"/>
      <c r="AC116" s="784"/>
      <c r="AD116" s="784"/>
      <c r="AE116" s="785"/>
      <c r="AF116" s="786">
        <v>17</v>
      </c>
      <c r="AG116" s="784"/>
      <c r="AH116" s="784"/>
      <c r="AI116" s="784"/>
      <c r="AJ116" s="785"/>
      <c r="AK116" s="786">
        <v>75</v>
      </c>
      <c r="AL116" s="784"/>
      <c r="AM116" s="784"/>
      <c r="AN116" s="784"/>
      <c r="AO116" s="785"/>
      <c r="AP116" s="754">
        <v>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869245</v>
      </c>
      <c r="AB117" s="895"/>
      <c r="AC117" s="895"/>
      <c r="AD117" s="895"/>
      <c r="AE117" s="896"/>
      <c r="AF117" s="898">
        <v>895274</v>
      </c>
      <c r="AG117" s="895"/>
      <c r="AH117" s="895"/>
      <c r="AI117" s="895"/>
      <c r="AJ117" s="896"/>
      <c r="AK117" s="898">
        <v>839995</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285</v>
      </c>
      <c r="AG118" s="888"/>
      <c r="AH118" s="888"/>
      <c r="AI118" s="888"/>
      <c r="AJ118" s="889"/>
      <c r="AK118" s="890" t="s">
        <v>284</v>
      </c>
      <c r="AL118" s="888"/>
      <c r="AM118" s="888"/>
      <c r="AN118" s="888"/>
      <c r="AO118" s="889"/>
      <c r="AP118" s="891" t="s">
        <v>399</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427</v>
      </c>
      <c r="BP118" s="838"/>
      <c r="BQ118" s="857">
        <v>8225000</v>
      </c>
      <c r="BR118" s="858"/>
      <c r="BS118" s="858"/>
      <c r="BT118" s="858"/>
      <c r="BU118" s="858"/>
      <c r="BV118" s="858">
        <v>7644876</v>
      </c>
      <c r="BW118" s="858"/>
      <c r="BX118" s="858"/>
      <c r="BY118" s="858"/>
      <c r="BZ118" s="858"/>
      <c r="CA118" s="858">
        <v>8544904</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1451846</v>
      </c>
      <c r="BR119" s="800"/>
      <c r="BS119" s="800"/>
      <c r="BT119" s="800"/>
      <c r="BU119" s="800"/>
      <c r="BV119" s="800">
        <v>1418761</v>
      </c>
      <c r="BW119" s="800"/>
      <c r="BX119" s="800"/>
      <c r="BY119" s="800"/>
      <c r="BZ119" s="800"/>
      <c r="CA119" s="800">
        <v>1613131</v>
      </c>
      <c r="CB119" s="800"/>
      <c r="CC119" s="800"/>
      <c r="CD119" s="800"/>
      <c r="CE119" s="800"/>
      <c r="CF119" s="861">
        <v>65.2</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70668</v>
      </c>
      <c r="BR120" s="771"/>
      <c r="BS120" s="771"/>
      <c r="BT120" s="771"/>
      <c r="BU120" s="771"/>
      <c r="BV120" s="771">
        <v>57063</v>
      </c>
      <c r="BW120" s="771"/>
      <c r="BX120" s="771"/>
      <c r="BY120" s="771"/>
      <c r="BZ120" s="771"/>
      <c r="CA120" s="771">
        <v>44898</v>
      </c>
      <c r="CB120" s="771"/>
      <c r="CC120" s="771"/>
      <c r="CD120" s="771"/>
      <c r="CE120" s="771"/>
      <c r="CF120" s="848">
        <v>1.8</v>
      </c>
      <c r="CG120" s="849"/>
      <c r="CH120" s="849"/>
      <c r="CI120" s="849"/>
      <c r="CJ120" s="849"/>
      <c r="CK120" s="850" t="s">
        <v>433</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620812</v>
      </c>
      <c r="DH120" s="800"/>
      <c r="DI120" s="800"/>
      <c r="DJ120" s="800"/>
      <c r="DK120" s="800"/>
      <c r="DL120" s="800">
        <v>568611</v>
      </c>
      <c r="DM120" s="800"/>
      <c r="DN120" s="800"/>
      <c r="DO120" s="800"/>
      <c r="DP120" s="800"/>
      <c r="DQ120" s="800">
        <v>516489</v>
      </c>
      <c r="DR120" s="800"/>
      <c r="DS120" s="800"/>
      <c r="DT120" s="800"/>
      <c r="DU120" s="800"/>
      <c r="DV120" s="801">
        <v>20.9</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59590</v>
      </c>
      <c r="AB121" s="784"/>
      <c r="AC121" s="784"/>
      <c r="AD121" s="784"/>
      <c r="AE121" s="785"/>
      <c r="AF121" s="786">
        <v>58379</v>
      </c>
      <c r="AG121" s="784"/>
      <c r="AH121" s="784"/>
      <c r="AI121" s="784"/>
      <c r="AJ121" s="785"/>
      <c r="AK121" s="786">
        <v>50283</v>
      </c>
      <c r="AL121" s="784"/>
      <c r="AM121" s="784"/>
      <c r="AN121" s="784"/>
      <c r="AO121" s="785"/>
      <c r="AP121" s="754">
        <v>2</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4613507</v>
      </c>
      <c r="BR121" s="858"/>
      <c r="BS121" s="858"/>
      <c r="BT121" s="858"/>
      <c r="BU121" s="858"/>
      <c r="BV121" s="858">
        <v>4347587</v>
      </c>
      <c r="BW121" s="858"/>
      <c r="BX121" s="858"/>
      <c r="BY121" s="858"/>
      <c r="BZ121" s="858"/>
      <c r="CA121" s="858">
        <v>4865685</v>
      </c>
      <c r="CB121" s="858"/>
      <c r="CC121" s="858"/>
      <c r="CD121" s="858"/>
      <c r="CE121" s="858"/>
      <c r="CF121" s="859">
        <v>196.7</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32682</v>
      </c>
      <c r="DH121" s="771"/>
      <c r="DI121" s="771"/>
      <c r="DJ121" s="771"/>
      <c r="DK121" s="771"/>
      <c r="DL121" s="771">
        <v>28195</v>
      </c>
      <c r="DM121" s="771"/>
      <c r="DN121" s="771"/>
      <c r="DO121" s="771"/>
      <c r="DP121" s="771"/>
      <c r="DQ121" s="771">
        <v>26368</v>
      </c>
      <c r="DR121" s="771"/>
      <c r="DS121" s="771"/>
      <c r="DT121" s="771"/>
      <c r="DU121" s="771"/>
      <c r="DV121" s="823">
        <v>1.1000000000000001</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436</v>
      </c>
      <c r="BP122" s="838"/>
      <c r="BQ122" s="839">
        <v>6136021</v>
      </c>
      <c r="BR122" s="840"/>
      <c r="BS122" s="840"/>
      <c r="BT122" s="840"/>
      <c r="BU122" s="840"/>
      <c r="BV122" s="840">
        <v>5823411</v>
      </c>
      <c r="BW122" s="840"/>
      <c r="BX122" s="840"/>
      <c r="BY122" s="840"/>
      <c r="BZ122" s="840"/>
      <c r="CA122" s="840">
        <v>6523714</v>
      </c>
      <c r="CB122" s="840"/>
      <c r="CC122" s="840"/>
      <c r="CD122" s="840"/>
      <c r="CE122" s="840"/>
      <c r="CF122" s="743"/>
      <c r="CG122" s="744"/>
      <c r="CH122" s="744"/>
      <c r="CI122" s="744"/>
      <c r="CJ122" s="841"/>
      <c r="CK122" s="851"/>
      <c r="CL122" s="812"/>
      <c r="CM122" s="812"/>
      <c r="CN122" s="812"/>
      <c r="CO122" s="813"/>
      <c r="CP122" s="828" t="s">
        <v>437</v>
      </c>
      <c r="CQ122" s="829"/>
      <c r="CR122" s="829"/>
      <c r="CS122" s="829"/>
      <c r="CT122" s="829"/>
      <c r="CU122" s="829"/>
      <c r="CV122" s="829"/>
      <c r="CW122" s="829"/>
      <c r="CX122" s="829"/>
      <c r="CY122" s="829"/>
      <c r="CZ122" s="829"/>
      <c r="DA122" s="829"/>
      <c r="DB122" s="829"/>
      <c r="DC122" s="829"/>
      <c r="DD122" s="829"/>
      <c r="DE122" s="829"/>
      <c r="DF122" s="830"/>
      <c r="DG122" s="770" t="s">
        <v>109</v>
      </c>
      <c r="DH122" s="771"/>
      <c r="DI122" s="771"/>
      <c r="DJ122" s="771"/>
      <c r="DK122" s="771"/>
      <c r="DL122" s="771" t="s">
        <v>109</v>
      </c>
      <c r="DM122" s="771"/>
      <c r="DN122" s="771"/>
      <c r="DO122" s="771"/>
      <c r="DP122" s="771"/>
      <c r="DQ122" s="771">
        <v>3874</v>
      </c>
      <c r="DR122" s="771"/>
      <c r="DS122" s="771"/>
      <c r="DT122" s="771"/>
      <c r="DU122" s="771"/>
      <c r="DV122" s="823">
        <v>0.2</v>
      </c>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84.9</v>
      </c>
      <c r="BR123" s="832"/>
      <c r="BS123" s="832"/>
      <c r="BT123" s="832"/>
      <c r="BU123" s="832"/>
      <c r="BV123" s="832">
        <v>76.400000000000006</v>
      </c>
      <c r="BW123" s="832"/>
      <c r="BX123" s="832"/>
      <c r="BY123" s="832"/>
      <c r="BZ123" s="832"/>
      <c r="CA123" s="832">
        <v>81.7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439</v>
      </c>
      <c r="AB124" s="784"/>
      <c r="AC124" s="784"/>
      <c r="AD124" s="784"/>
      <c r="AE124" s="785"/>
      <c r="AF124" s="786" t="s">
        <v>439</v>
      </c>
      <c r="AG124" s="784"/>
      <c r="AH124" s="784"/>
      <c r="AI124" s="784"/>
      <c r="AJ124" s="785"/>
      <c r="AK124" s="786" t="s">
        <v>439</v>
      </c>
      <c r="AL124" s="784"/>
      <c r="AM124" s="784"/>
      <c r="AN124" s="784"/>
      <c r="AO124" s="785"/>
      <c r="AP124" s="754" t="s">
        <v>439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439</v>
      </c>
      <c r="DH124" s="717"/>
      <c r="DI124" s="717"/>
      <c r="DJ124" s="717"/>
      <c r="DK124" s="718"/>
      <c r="DL124" s="719" t="s">
        <v>439</v>
      </c>
      <c r="DM124" s="717"/>
      <c r="DN124" s="717"/>
      <c r="DO124" s="717"/>
      <c r="DP124" s="718"/>
      <c r="DQ124" s="719" t="s">
        <v>439</v>
      </c>
      <c r="DR124" s="717"/>
      <c r="DS124" s="717"/>
      <c r="DT124" s="717"/>
      <c r="DU124" s="718"/>
      <c r="DV124" s="807" t="s">
        <v>439</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439</v>
      </c>
      <c r="AB125" s="784"/>
      <c r="AC125" s="784"/>
      <c r="AD125" s="784"/>
      <c r="AE125" s="785"/>
      <c r="AF125" s="786" t="s">
        <v>439</v>
      </c>
      <c r="AG125" s="784"/>
      <c r="AH125" s="784"/>
      <c r="AI125" s="784"/>
      <c r="AJ125" s="785"/>
      <c r="AK125" s="786" t="s">
        <v>439</v>
      </c>
      <c r="AL125" s="784"/>
      <c r="AM125" s="784"/>
      <c r="AN125" s="784"/>
      <c r="AO125" s="785"/>
      <c r="AP125" s="754" t="s">
        <v>439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439</v>
      </c>
      <c r="DH125" s="800"/>
      <c r="DI125" s="800"/>
      <c r="DJ125" s="800"/>
      <c r="DK125" s="800"/>
      <c r="DL125" s="800" t="s">
        <v>439</v>
      </c>
      <c r="DM125" s="800"/>
      <c r="DN125" s="800"/>
      <c r="DO125" s="800"/>
      <c r="DP125" s="800"/>
      <c r="DQ125" s="800" t="s">
        <v>439</v>
      </c>
      <c r="DR125" s="800"/>
      <c r="DS125" s="800"/>
      <c r="DT125" s="800"/>
      <c r="DU125" s="800"/>
      <c r="DV125" s="801" t="s">
        <v>439</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439</v>
      </c>
      <c r="AB126" s="784"/>
      <c r="AC126" s="784"/>
      <c r="AD126" s="784"/>
      <c r="AE126" s="785"/>
      <c r="AF126" s="786" t="s">
        <v>439</v>
      </c>
      <c r="AG126" s="784"/>
      <c r="AH126" s="784"/>
      <c r="AI126" s="784"/>
      <c r="AJ126" s="785"/>
      <c r="AK126" s="786" t="s">
        <v>439</v>
      </c>
      <c r="AL126" s="784"/>
      <c r="AM126" s="784"/>
      <c r="AN126" s="784"/>
      <c r="AO126" s="785"/>
      <c r="AP126" s="754" t="s">
        <v>439</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439</v>
      </c>
      <c r="DH126" s="771"/>
      <c r="DI126" s="771"/>
      <c r="DJ126" s="771"/>
      <c r="DK126" s="771"/>
      <c r="DL126" s="771" t="s">
        <v>439</v>
      </c>
      <c r="DM126" s="771"/>
      <c r="DN126" s="771"/>
      <c r="DO126" s="771"/>
      <c r="DP126" s="771"/>
      <c r="DQ126" s="771" t="s">
        <v>439</v>
      </c>
      <c r="DR126" s="771"/>
      <c r="DS126" s="771"/>
      <c r="DT126" s="771"/>
      <c r="DU126" s="771"/>
      <c r="DV126" s="823" t="s">
        <v>439</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196</v>
      </c>
      <c r="AB127" s="784"/>
      <c r="AC127" s="784"/>
      <c r="AD127" s="784"/>
      <c r="AE127" s="785"/>
      <c r="AF127" s="786">
        <v>108</v>
      </c>
      <c r="AG127" s="784"/>
      <c r="AH127" s="784"/>
      <c r="AI127" s="784"/>
      <c r="AJ127" s="785"/>
      <c r="AK127" s="786">
        <v>58</v>
      </c>
      <c r="AL127" s="784"/>
      <c r="AM127" s="784"/>
      <c r="AN127" s="784"/>
      <c r="AO127" s="785"/>
      <c r="AP127" s="754">
        <v>0</v>
      </c>
      <c r="AQ127" s="755"/>
      <c r="AR127" s="755"/>
      <c r="AS127" s="755"/>
      <c r="AT127" s="756"/>
      <c r="AU127" s="233"/>
      <c r="AV127" s="233"/>
      <c r="AW127" s="233"/>
      <c r="AX127" s="757" t="s">
        <v>449</v>
      </c>
      <c r="AY127" s="758"/>
      <c r="AZ127" s="758"/>
      <c r="BA127" s="758"/>
      <c r="BB127" s="758"/>
      <c r="BC127" s="758"/>
      <c r="BD127" s="758"/>
      <c r="BE127" s="759"/>
      <c r="BF127" s="760" t="s">
        <v>439</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451</v>
      </c>
      <c r="DM127" s="820"/>
      <c r="DN127" s="820"/>
      <c r="DO127" s="820"/>
      <c r="DP127" s="820"/>
      <c r="DQ127" s="820" t="s">
        <v>451</v>
      </c>
      <c r="DR127" s="820"/>
      <c r="DS127" s="820"/>
      <c r="DT127" s="820"/>
      <c r="DU127" s="820"/>
      <c r="DV127" s="821" t="s">
        <v>451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26362</v>
      </c>
      <c r="AB128" s="724"/>
      <c r="AC128" s="724"/>
      <c r="AD128" s="724"/>
      <c r="AE128" s="725"/>
      <c r="AF128" s="726">
        <v>27274</v>
      </c>
      <c r="AG128" s="724"/>
      <c r="AH128" s="724"/>
      <c r="AI128" s="724"/>
      <c r="AJ128" s="725"/>
      <c r="AK128" s="726">
        <v>21514</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109</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2976158</v>
      </c>
      <c r="AB129" s="784"/>
      <c r="AC129" s="784"/>
      <c r="AD129" s="784"/>
      <c r="AE129" s="785"/>
      <c r="AF129" s="786">
        <v>2954526</v>
      </c>
      <c r="AG129" s="784"/>
      <c r="AH129" s="784"/>
      <c r="AI129" s="784"/>
      <c r="AJ129" s="785"/>
      <c r="AK129" s="786">
        <v>3004479</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12.4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517135</v>
      </c>
      <c r="AB130" s="784"/>
      <c r="AC130" s="784"/>
      <c r="AD130" s="784"/>
      <c r="AE130" s="785"/>
      <c r="AF130" s="786">
        <v>570629</v>
      </c>
      <c r="AG130" s="784"/>
      <c r="AH130" s="784"/>
      <c r="AI130" s="784"/>
      <c r="AJ130" s="785"/>
      <c r="AK130" s="786">
        <v>530615</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81.7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2459023</v>
      </c>
      <c r="AB131" s="717"/>
      <c r="AC131" s="717"/>
      <c r="AD131" s="717"/>
      <c r="AE131" s="718"/>
      <c r="AF131" s="719">
        <v>2383897</v>
      </c>
      <c r="AG131" s="717"/>
      <c r="AH131" s="717"/>
      <c r="AI131" s="717"/>
      <c r="AJ131" s="718"/>
      <c r="AK131" s="719">
        <v>2473864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13.24704974</v>
      </c>
      <c r="AB132" s="740"/>
      <c r="AC132" s="740"/>
      <c r="AD132" s="740"/>
      <c r="AE132" s="741"/>
      <c r="AF132" s="742">
        <v>12.474154710000001</v>
      </c>
      <c r="AG132" s="740"/>
      <c r="AH132" s="740"/>
      <c r="AI132" s="740"/>
      <c r="AJ132" s="741"/>
      <c r="AK132" s="742">
        <v>11.636290430000001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14.8</v>
      </c>
      <c r="AB133" s="749"/>
      <c r="AC133" s="749"/>
      <c r="AD133" s="749"/>
      <c r="AE133" s="750"/>
      <c r="AF133" s="748">
        <v>13.7</v>
      </c>
      <c r="AG133" s="749"/>
      <c r="AH133" s="749"/>
      <c r="AI133" s="749"/>
      <c r="AJ133" s="750"/>
      <c r="AK133" s="748">
        <v>12.4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831168</v>
      </c>
      <c r="L9" s="264">
        <v>109479</v>
      </c>
      <c r="M9" s="265">
        <v>105093</v>
      </c>
      <c r="N9" s="266">
        <v>4.2</v>
      </c>
    </row>
    <row r="10" spans="1:16">
      <c r="A10" s="248"/>
      <c r="B10" s="244"/>
      <c r="C10" s="244"/>
      <c r="D10" s="244"/>
      <c r="E10" s="244"/>
      <c r="F10" s="244"/>
      <c r="G10" s="1133" t="s">
        <v>472</v>
      </c>
      <c r="H10" s="1134"/>
      <c r="I10" s="1134"/>
      <c r="J10" s="1135"/>
      <c r="K10" s="267">
        <v>65050</v>
      </c>
      <c r="L10" s="268">
        <v>8568</v>
      </c>
      <c r="M10" s="269">
        <v>11546</v>
      </c>
      <c r="N10" s="270">
        <v>-25.8</v>
      </c>
    </row>
    <row r="11" spans="1:16" ht="13.5" customHeight="1">
      <c r="A11" s="248"/>
      <c r="B11" s="244"/>
      <c r="C11" s="244"/>
      <c r="D11" s="244"/>
      <c r="E11" s="244"/>
      <c r="F11" s="244"/>
      <c r="G11" s="1133" t="s">
        <v>473</v>
      </c>
      <c r="H11" s="1134"/>
      <c r="I11" s="1134"/>
      <c r="J11" s="1135"/>
      <c r="K11" s="267">
        <v>33835</v>
      </c>
      <c r="L11" s="268">
        <v>4457</v>
      </c>
      <c r="M11" s="269">
        <v>13382</v>
      </c>
      <c r="N11" s="270">
        <v>-66.7</v>
      </c>
    </row>
    <row r="12" spans="1:16" ht="13.5" customHeight="1">
      <c r="A12" s="248"/>
      <c r="B12" s="244"/>
      <c r="C12" s="244"/>
      <c r="D12" s="244"/>
      <c r="E12" s="244"/>
      <c r="F12" s="244"/>
      <c r="G12" s="1133" t="s">
        <v>474</v>
      </c>
      <c r="H12" s="1134"/>
      <c r="I12" s="1134"/>
      <c r="J12" s="1135"/>
      <c r="K12" s="267">
        <v>14820</v>
      </c>
      <c r="L12" s="268">
        <v>1952</v>
      </c>
      <c r="M12" s="269">
        <v>1458</v>
      </c>
      <c r="N12" s="270">
        <v>33.9</v>
      </c>
    </row>
    <row r="13" spans="1:16" ht="13.5" customHeight="1">
      <c r="A13" s="248"/>
      <c r="B13" s="244"/>
      <c r="C13" s="244"/>
      <c r="D13" s="244"/>
      <c r="E13" s="244"/>
      <c r="F13" s="244"/>
      <c r="G13" s="1133" t="s">
        <v>475</v>
      </c>
      <c r="H13" s="1134"/>
      <c r="I13" s="1134"/>
      <c r="J13" s="1135"/>
      <c r="K13" s="267" t="s">
        <v>476</v>
      </c>
      <c r="L13" s="268" t="s">
        <v>476</v>
      </c>
      <c r="M13" s="269" t="s">
        <v>476</v>
      </c>
      <c r="N13" s="270" t="s">
        <v>476</v>
      </c>
    </row>
    <row r="14" spans="1:16" ht="13.5" customHeight="1">
      <c r="A14" s="248"/>
      <c r="B14" s="244"/>
      <c r="C14" s="244"/>
      <c r="D14" s="244"/>
      <c r="E14" s="244"/>
      <c r="F14" s="244"/>
      <c r="G14" s="1133" t="s">
        <v>477</v>
      </c>
      <c r="H14" s="1134"/>
      <c r="I14" s="1134"/>
      <c r="J14" s="1135"/>
      <c r="K14" s="267">
        <v>34951</v>
      </c>
      <c r="L14" s="268">
        <v>4604</v>
      </c>
      <c r="M14" s="269">
        <v>5712</v>
      </c>
      <c r="N14" s="270">
        <v>-19.399999999999999</v>
      </c>
    </row>
    <row r="15" spans="1:16" ht="13.5" customHeight="1">
      <c r="A15" s="248"/>
      <c r="B15" s="244"/>
      <c r="C15" s="244"/>
      <c r="D15" s="244"/>
      <c r="E15" s="244"/>
      <c r="F15" s="244"/>
      <c r="G15" s="1133" t="s">
        <v>478</v>
      </c>
      <c r="H15" s="1134"/>
      <c r="I15" s="1134"/>
      <c r="J15" s="1135"/>
      <c r="K15" s="267">
        <v>25763</v>
      </c>
      <c r="L15" s="268">
        <v>3393</v>
      </c>
      <c r="M15" s="269">
        <v>2855</v>
      </c>
      <c r="N15" s="270">
        <v>18.8</v>
      </c>
    </row>
    <row r="16" spans="1:16">
      <c r="A16" s="248"/>
      <c r="B16" s="244"/>
      <c r="C16" s="244"/>
      <c r="D16" s="244"/>
      <c r="E16" s="244"/>
      <c r="F16" s="244"/>
      <c r="G16" s="1136" t="s">
        <v>479</v>
      </c>
      <c r="H16" s="1137"/>
      <c r="I16" s="1137"/>
      <c r="J16" s="1138"/>
      <c r="K16" s="268">
        <v>-80392</v>
      </c>
      <c r="L16" s="268">
        <v>-10589</v>
      </c>
      <c r="M16" s="269">
        <v>-10245</v>
      </c>
      <c r="N16" s="270">
        <v>3.4</v>
      </c>
    </row>
    <row r="17" spans="1:16">
      <c r="A17" s="248"/>
      <c r="B17" s="244"/>
      <c r="C17" s="244"/>
      <c r="D17" s="244"/>
      <c r="E17" s="244"/>
      <c r="F17" s="244"/>
      <c r="G17" s="1136" t="s">
        <v>168</v>
      </c>
      <c r="H17" s="1137"/>
      <c r="I17" s="1137"/>
      <c r="J17" s="1138"/>
      <c r="K17" s="268">
        <v>925195</v>
      </c>
      <c r="L17" s="268">
        <v>121864</v>
      </c>
      <c r="M17" s="269">
        <v>129801</v>
      </c>
      <c r="N17" s="270">
        <v>-6.1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12.51</v>
      </c>
      <c r="L21" s="281">
        <v>12.01</v>
      </c>
      <c r="M21" s="282">
        <v>0.5</v>
      </c>
      <c r="N21" s="249"/>
      <c r="O21" s="283"/>
      <c r="P21" s="279"/>
    </row>
    <row r="22" spans="1:16" s="284" customFormat="1">
      <c r="A22" s="279"/>
      <c r="B22" s="249"/>
      <c r="C22" s="249"/>
      <c r="D22" s="249"/>
      <c r="E22" s="249"/>
      <c r="F22" s="249"/>
      <c r="G22" s="1130" t="s">
        <v>485</v>
      </c>
      <c r="H22" s="1131"/>
      <c r="I22" s="1131"/>
      <c r="J22" s="1132"/>
      <c r="K22" s="285">
        <v>98.9</v>
      </c>
      <c r="L22" s="286">
        <v>95.9</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489</v>
      </c>
      <c r="H32" s="1122"/>
      <c r="I32" s="1122"/>
      <c r="J32" s="1123"/>
      <c r="K32" s="294">
        <v>638750</v>
      </c>
      <c r="L32" s="294">
        <v>84135</v>
      </c>
      <c r="M32" s="295">
        <v>66201</v>
      </c>
      <c r="N32" s="296">
        <v>27.1</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t="s">
        <v>476</v>
      </c>
      <c r="N34" s="296" t="s">
        <v>476</v>
      </c>
    </row>
    <row r="35" spans="1:16" ht="27" customHeight="1">
      <c r="A35" s="248"/>
      <c r="B35" s="244"/>
      <c r="C35" s="244"/>
      <c r="D35" s="244"/>
      <c r="E35" s="244"/>
      <c r="F35" s="244"/>
      <c r="G35" s="1121" t="s">
        <v>492</v>
      </c>
      <c r="H35" s="1122"/>
      <c r="I35" s="1122"/>
      <c r="J35" s="1123"/>
      <c r="K35" s="294">
        <v>70205</v>
      </c>
      <c r="L35" s="294">
        <v>9247</v>
      </c>
      <c r="M35" s="295">
        <v>21827</v>
      </c>
      <c r="N35" s="296">
        <v>-57.6</v>
      </c>
    </row>
    <row r="36" spans="1:16" ht="27" customHeight="1">
      <c r="A36" s="248"/>
      <c r="B36" s="244"/>
      <c r="C36" s="244"/>
      <c r="D36" s="244"/>
      <c r="E36" s="244"/>
      <c r="F36" s="244"/>
      <c r="G36" s="1121" t="s">
        <v>493</v>
      </c>
      <c r="H36" s="1122"/>
      <c r="I36" s="1122"/>
      <c r="J36" s="1123"/>
      <c r="K36" s="294">
        <v>80624</v>
      </c>
      <c r="L36" s="294">
        <v>10620</v>
      </c>
      <c r="M36" s="295">
        <v>5334</v>
      </c>
      <c r="N36" s="296">
        <v>99.1</v>
      </c>
    </row>
    <row r="37" spans="1:16" ht="13.5" customHeight="1">
      <c r="A37" s="248"/>
      <c r="B37" s="244"/>
      <c r="C37" s="244"/>
      <c r="D37" s="244"/>
      <c r="E37" s="244"/>
      <c r="F37" s="244"/>
      <c r="G37" s="1121" t="s">
        <v>494</v>
      </c>
      <c r="H37" s="1122"/>
      <c r="I37" s="1122"/>
      <c r="J37" s="1123"/>
      <c r="K37" s="294">
        <v>50341</v>
      </c>
      <c r="L37" s="294">
        <v>6631</v>
      </c>
      <c r="M37" s="295">
        <v>1051</v>
      </c>
      <c r="N37" s="296">
        <v>530.9</v>
      </c>
    </row>
    <row r="38" spans="1:16" ht="27" customHeight="1">
      <c r="A38" s="248"/>
      <c r="B38" s="244"/>
      <c r="C38" s="244"/>
      <c r="D38" s="244"/>
      <c r="E38" s="244"/>
      <c r="F38" s="244"/>
      <c r="G38" s="1124" t="s">
        <v>495</v>
      </c>
      <c r="H38" s="1125"/>
      <c r="I38" s="1125"/>
      <c r="J38" s="1126"/>
      <c r="K38" s="297">
        <v>75</v>
      </c>
      <c r="L38" s="297">
        <v>10</v>
      </c>
      <c r="M38" s="298">
        <v>4</v>
      </c>
      <c r="N38" s="299">
        <v>150</v>
      </c>
      <c r="O38" s="293"/>
    </row>
    <row r="39" spans="1:16">
      <c r="A39" s="248"/>
      <c r="B39" s="244"/>
      <c r="C39" s="244"/>
      <c r="D39" s="244"/>
      <c r="E39" s="244"/>
      <c r="F39" s="244"/>
      <c r="G39" s="1124" t="s">
        <v>496</v>
      </c>
      <c r="H39" s="1125"/>
      <c r="I39" s="1125"/>
      <c r="J39" s="1126"/>
      <c r="K39" s="300">
        <v>-21514</v>
      </c>
      <c r="L39" s="300">
        <v>-2834</v>
      </c>
      <c r="M39" s="301">
        <v>-2306</v>
      </c>
      <c r="N39" s="302">
        <v>22.9</v>
      </c>
      <c r="O39" s="293"/>
    </row>
    <row r="40" spans="1:16" ht="27" customHeight="1">
      <c r="A40" s="248"/>
      <c r="B40" s="244"/>
      <c r="C40" s="244"/>
      <c r="D40" s="244"/>
      <c r="E40" s="244"/>
      <c r="F40" s="244"/>
      <c r="G40" s="1121" t="s">
        <v>497</v>
      </c>
      <c r="H40" s="1122"/>
      <c r="I40" s="1122"/>
      <c r="J40" s="1123"/>
      <c r="K40" s="300">
        <v>-530615</v>
      </c>
      <c r="L40" s="300">
        <v>-69891</v>
      </c>
      <c r="M40" s="301">
        <v>-67056</v>
      </c>
      <c r="N40" s="302">
        <v>4.2</v>
      </c>
      <c r="O40" s="293"/>
    </row>
    <row r="41" spans="1:16">
      <c r="A41" s="248"/>
      <c r="B41" s="244"/>
      <c r="C41" s="244"/>
      <c r="D41" s="244"/>
      <c r="E41" s="244"/>
      <c r="F41" s="244"/>
      <c r="G41" s="1127" t="s">
        <v>279</v>
      </c>
      <c r="H41" s="1128"/>
      <c r="I41" s="1128"/>
      <c r="J41" s="1129"/>
      <c r="K41" s="294">
        <v>287866</v>
      </c>
      <c r="L41" s="300">
        <v>37917</v>
      </c>
      <c r="M41" s="301">
        <v>25054</v>
      </c>
      <c r="N41" s="302">
        <v>51.3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466</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655295</v>
      </c>
      <c r="J51" s="320">
        <v>80414</v>
      </c>
      <c r="K51" s="321">
        <v>-34.299999999999997</v>
      </c>
      <c r="L51" s="322">
        <v>96333</v>
      </c>
      <c r="M51" s="323">
        <v>-27.9</v>
      </c>
      <c r="N51" s="324">
        <v>-6.4</v>
      </c>
    </row>
    <row r="52" spans="1:14">
      <c r="A52" s="248"/>
      <c r="B52" s="244"/>
      <c r="C52" s="244"/>
      <c r="D52" s="244"/>
      <c r="E52" s="244"/>
      <c r="F52" s="244"/>
      <c r="G52" s="325"/>
      <c r="H52" s="326" t="s">
        <v>508</v>
      </c>
      <c r="I52" s="327">
        <v>363099</v>
      </c>
      <c r="J52" s="328">
        <v>44557</v>
      </c>
      <c r="K52" s="329">
        <v>-39.1</v>
      </c>
      <c r="L52" s="330">
        <v>57060</v>
      </c>
      <c r="M52" s="331">
        <v>-1.5</v>
      </c>
      <c r="N52" s="332">
        <v>-37.6</v>
      </c>
    </row>
    <row r="53" spans="1:14">
      <c r="A53" s="248"/>
      <c r="B53" s="244"/>
      <c r="C53" s="244"/>
      <c r="D53" s="244"/>
      <c r="E53" s="244"/>
      <c r="F53" s="244"/>
      <c r="G53" s="310" t="s">
        <v>509</v>
      </c>
      <c r="H53" s="311"/>
      <c r="I53" s="319">
        <v>636034</v>
      </c>
      <c r="J53" s="320">
        <v>79385</v>
      </c>
      <c r="K53" s="321">
        <v>-1.3</v>
      </c>
      <c r="L53" s="322">
        <v>117673</v>
      </c>
      <c r="M53" s="323">
        <v>22.2</v>
      </c>
      <c r="N53" s="324">
        <v>-23.5</v>
      </c>
    </row>
    <row r="54" spans="1:14">
      <c r="A54" s="248"/>
      <c r="B54" s="244"/>
      <c r="C54" s="244"/>
      <c r="D54" s="244"/>
      <c r="E54" s="244"/>
      <c r="F54" s="244"/>
      <c r="G54" s="325"/>
      <c r="H54" s="326" t="s">
        <v>508</v>
      </c>
      <c r="I54" s="327">
        <v>363660</v>
      </c>
      <c r="J54" s="328">
        <v>45389</v>
      </c>
      <c r="K54" s="329">
        <v>1.9</v>
      </c>
      <c r="L54" s="330">
        <v>62359</v>
      </c>
      <c r="M54" s="331">
        <v>9.3000000000000007</v>
      </c>
      <c r="N54" s="332">
        <v>-7.4</v>
      </c>
    </row>
    <row r="55" spans="1:14">
      <c r="A55" s="248"/>
      <c r="B55" s="244"/>
      <c r="C55" s="244"/>
      <c r="D55" s="244"/>
      <c r="E55" s="244"/>
      <c r="F55" s="244"/>
      <c r="G55" s="310" t="s">
        <v>510</v>
      </c>
      <c r="H55" s="311"/>
      <c r="I55" s="319">
        <v>668969</v>
      </c>
      <c r="J55" s="320">
        <v>84498</v>
      </c>
      <c r="K55" s="321">
        <v>6.4</v>
      </c>
      <c r="L55" s="322">
        <v>118223</v>
      </c>
      <c r="M55" s="323">
        <v>0.5</v>
      </c>
      <c r="N55" s="324">
        <v>5.9</v>
      </c>
    </row>
    <row r="56" spans="1:14">
      <c r="A56" s="248"/>
      <c r="B56" s="244"/>
      <c r="C56" s="244"/>
      <c r="D56" s="244"/>
      <c r="E56" s="244"/>
      <c r="F56" s="244"/>
      <c r="G56" s="325"/>
      <c r="H56" s="326" t="s">
        <v>508</v>
      </c>
      <c r="I56" s="327">
        <v>459648</v>
      </c>
      <c r="J56" s="328">
        <v>58058</v>
      </c>
      <c r="K56" s="329">
        <v>27.9</v>
      </c>
      <c r="L56" s="330">
        <v>57106</v>
      </c>
      <c r="M56" s="331">
        <v>-8.4</v>
      </c>
      <c r="N56" s="332">
        <v>36.299999999999997</v>
      </c>
    </row>
    <row r="57" spans="1:14">
      <c r="A57" s="248"/>
      <c r="B57" s="244"/>
      <c r="C57" s="244"/>
      <c r="D57" s="244"/>
      <c r="E57" s="244"/>
      <c r="F57" s="244"/>
      <c r="G57" s="310" t="s">
        <v>511</v>
      </c>
      <c r="H57" s="311"/>
      <c r="I57" s="319">
        <v>429984</v>
      </c>
      <c r="J57" s="320">
        <v>55525</v>
      </c>
      <c r="K57" s="321">
        <v>-34.299999999999997</v>
      </c>
      <c r="L57" s="322">
        <v>128485</v>
      </c>
      <c r="M57" s="323">
        <v>8.6999999999999993</v>
      </c>
      <c r="N57" s="324">
        <v>-43</v>
      </c>
    </row>
    <row r="58" spans="1:14">
      <c r="A58" s="248"/>
      <c r="B58" s="244"/>
      <c r="C58" s="244"/>
      <c r="D58" s="244"/>
      <c r="E58" s="244"/>
      <c r="F58" s="244"/>
      <c r="G58" s="325"/>
      <c r="H58" s="326" t="s">
        <v>508</v>
      </c>
      <c r="I58" s="327">
        <v>258304</v>
      </c>
      <c r="J58" s="328">
        <v>33355</v>
      </c>
      <c r="K58" s="329">
        <v>-42.5</v>
      </c>
      <c r="L58" s="330">
        <v>62765</v>
      </c>
      <c r="M58" s="331">
        <v>9.9</v>
      </c>
      <c r="N58" s="332">
        <v>-52.4</v>
      </c>
    </row>
    <row r="59" spans="1:14">
      <c r="A59" s="248"/>
      <c r="B59" s="244"/>
      <c r="C59" s="244"/>
      <c r="D59" s="244"/>
      <c r="E59" s="244"/>
      <c r="F59" s="244"/>
      <c r="G59" s="310" t="s">
        <v>512</v>
      </c>
      <c r="H59" s="311"/>
      <c r="I59" s="319">
        <v>1669110</v>
      </c>
      <c r="J59" s="320">
        <v>219851</v>
      </c>
      <c r="K59" s="321">
        <v>295.89999999999998</v>
      </c>
      <c r="L59" s="322">
        <v>128611</v>
      </c>
      <c r="M59" s="323">
        <v>0.1</v>
      </c>
      <c r="N59" s="324">
        <v>295.8</v>
      </c>
    </row>
    <row r="60" spans="1:14">
      <c r="A60" s="248"/>
      <c r="B60" s="244"/>
      <c r="C60" s="244"/>
      <c r="D60" s="244"/>
      <c r="E60" s="244"/>
      <c r="F60" s="244"/>
      <c r="G60" s="325"/>
      <c r="H60" s="326" t="s">
        <v>508</v>
      </c>
      <c r="I60" s="333">
        <v>1027752</v>
      </c>
      <c r="J60" s="328">
        <v>135373</v>
      </c>
      <c r="K60" s="329">
        <v>305.89999999999998</v>
      </c>
      <c r="L60" s="330">
        <v>61552</v>
      </c>
      <c r="M60" s="331">
        <v>-1.9</v>
      </c>
      <c r="N60" s="332">
        <v>307.8</v>
      </c>
    </row>
    <row r="61" spans="1:14">
      <c r="A61" s="248"/>
      <c r="B61" s="244"/>
      <c r="C61" s="244"/>
      <c r="D61" s="244"/>
      <c r="E61" s="244"/>
      <c r="F61" s="244"/>
      <c r="G61" s="310" t="s">
        <v>513</v>
      </c>
      <c r="H61" s="334"/>
      <c r="I61" s="335">
        <v>811878</v>
      </c>
      <c r="J61" s="336">
        <v>103935</v>
      </c>
      <c r="K61" s="337">
        <v>46.5</v>
      </c>
      <c r="L61" s="338">
        <v>117865</v>
      </c>
      <c r="M61" s="339">
        <v>0.7</v>
      </c>
      <c r="N61" s="324">
        <v>45.8</v>
      </c>
    </row>
    <row r="62" spans="1:14">
      <c r="A62" s="248"/>
      <c r="B62" s="244"/>
      <c r="C62" s="244"/>
      <c r="D62" s="244"/>
      <c r="E62" s="244"/>
      <c r="F62" s="244"/>
      <c r="G62" s="325"/>
      <c r="H62" s="326" t="s">
        <v>508</v>
      </c>
      <c r="I62" s="327">
        <v>494493</v>
      </c>
      <c r="J62" s="328">
        <v>63346</v>
      </c>
      <c r="K62" s="329">
        <v>50.8</v>
      </c>
      <c r="L62" s="330">
        <v>60168</v>
      </c>
      <c r="M62" s="331">
        <v>1.5</v>
      </c>
      <c r="N62" s="332">
        <v>49.3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26.07</v>
      </c>
      <c r="G47" s="12">
        <v>23.69</v>
      </c>
      <c r="H47" s="12">
        <v>22.02</v>
      </c>
      <c r="I47" s="12">
        <v>22.21</v>
      </c>
      <c r="J47" s="13">
        <v>24.2</v>
      </c>
    </row>
    <row r="48" spans="2:10" ht="57.75" customHeight="1">
      <c r="B48" s="14"/>
      <c r="C48" s="1141" t="s">
        <v>4</v>
      </c>
      <c r="D48" s="1141"/>
      <c r="E48" s="1142"/>
      <c r="F48" s="15">
        <v>6.57</v>
      </c>
      <c r="G48" s="16">
        <v>7.25</v>
      </c>
      <c r="H48" s="16">
        <v>6.52</v>
      </c>
      <c r="I48" s="16">
        <v>7.37</v>
      </c>
      <c r="J48" s="17">
        <v>5.97</v>
      </c>
    </row>
    <row r="49" spans="2:10" ht="57.75" customHeight="1" thickBot="1">
      <c r="B49" s="18"/>
      <c r="C49" s="1143" t="s">
        <v>5</v>
      </c>
      <c r="D49" s="1143"/>
      <c r="E49" s="1144"/>
      <c r="F49" s="19">
        <v>0.21</v>
      </c>
      <c r="G49" s="20" t="s">
        <v>520</v>
      </c>
      <c r="H49" s="20" t="s">
        <v>521</v>
      </c>
      <c r="I49" s="20">
        <v>0.84</v>
      </c>
      <c r="J49" s="21">
        <v>1.08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u0020</cp:lastModifiedBy>
  <cp:lastPrinted>2017-03-03T08:10:10Z</cp:lastPrinted>
  <dcterms:created xsi:type="dcterms:W3CDTF">2017-02-15T15:58:44Z</dcterms:created>
  <dcterms:modified xsi:type="dcterms:W3CDTF">2017-04-11T00:23:41Z</dcterms:modified>
</cp:coreProperties>
</file>