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0020\Desktop\"/>
    </mc:Choice>
  </mc:AlternateContent>
  <bookViews>
    <workbookView xWindow="0" yWindow="0" windowWidth="23040" windowHeight="8628"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<sst xmlns="http://schemas.openxmlformats.org/spreadsheetml/2006/main" count="1092" uniqueCount="602">
  <si>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</si>
  <si>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</si>
  <si>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</si>
  <si>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</si>
  <si>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</si>
  <si>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</si>
  <si>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</si>
  <si>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</si>
  <si>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</si>
  <si>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</si>
  <si>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</si>
  <si>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</si>
  <si>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</si>
  <si>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</si>
  <si>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</si>
  <si>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</si>
  <si>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</si>
  <si>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</si>
  <si>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</si>
  <si>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</si>
  <si>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</si>
  <si>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</si>
  <si>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</si>
  <si>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</si>
  <si>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</si>
  <si>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</si>
  <si>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</si>
  <si>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</si>
  <si>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</si>
  <si>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</si>
  <si>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</si>
  <si>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</si>
  <si>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</si>
  <si>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</si>
  <si>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</si>
  <si>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</si>
  <si>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</si>
  <si>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</si>
  <si>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</si>
  <si>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</si>
  <si>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</si>
  <si>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</si>
  <si>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</si>
  <si>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</si>
  <si>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</si>
  <si>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</si>
  <si>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</si>
  <si>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</si>
  <si>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</si>
  <si>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</si>
  <si>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</si>
  <si>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</si>
  <si>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</si>
  <si>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</si>
  <si>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</si>
  <si>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</si>
  <si>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</si>
  <si>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</si>
  <si>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</si>
  <si>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</si>
  <si>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</si>
  <si>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</si>
  <si>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</si>
  <si>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</si>
  <si>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</si>
  <si>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</si>
  <si>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</si>
  <si>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</si>
  <si>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</si>
  <si>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</si>
  <si>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</si>
  <si>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</si>
  <si>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</si>
  <si>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</si>
  <si>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</si>
  <si>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</si>
  <si>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</si>
  <si>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</si>
  <si>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</si>
  <si>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</si>
  <si>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</si>
  <si>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</si>
  <si>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</si>
  <si>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</si>
  <si>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</si>
  <si>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</si>
  <si>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</si>
  <si>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</si>
  <si>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</si>
  <si>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</si>
  <si>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</si>
  <si>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</si>
  <si>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</si>
  <si>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</si>
  <si>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</si>
  <si>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</si>
  <si>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</si>
  <si>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</si>
  <si>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</si>
  <si>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</si>
  <si>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</si>
  <si>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</si>
  <si>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</si>
  <si>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</si>
  <si>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</si>
  <si>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</si>
  <si>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</si>
  <si>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</si>
  <si>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</si>
  <si>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</si>
  <si>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</si>
  <si>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</si>
  <si>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</si>
  <si>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</si>
  <si>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</si>
  <si>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</si>
  <si>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</si>
  <si>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</si>
  <si>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</si>
  <si>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</si>
  <si>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</si>
  <si>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</si>
  <si>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</si>
  <si>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</si>
  <si>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</si>
  <si>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</si>
  <si>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</si>
  <si>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</si>
  <si>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</si>
  <si>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</si>
  <si>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</si>
  <si>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</si>
  <si>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</si>
  <si>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</si>
  <si>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</si>
  <si>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</si>
  <si>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</si>
  <si>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</si>
  <si>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</si>
  <si>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</si>
  <si>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</si>
  <si>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</si>
  <si>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</si>
  <si>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</si>
  <si>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</si>
  <si>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</si>
  <si>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</si>
  <si>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</si>
  <si>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</si>
  <si>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</si>
  <si>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</si>
  <si>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</si>
  <si>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</si>
  <si>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</si>
  <si>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</si>
  <si>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</si>
  <si>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</si>
  <si>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</si>
  <si>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</si>
  <si>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</si>
  <si>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</si>
  <si>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</si>
  <si>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</si>
  <si>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</si>
  <si>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</si>
  <si>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</si>
  <si>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</si>
  <si>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</si>
  <si>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</si>
  <si>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</si>
  <si>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</si>
  <si>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</si>
  <si>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</si>
  <si>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</si>
  <si>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</si>
  <si>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</si>
  <si>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</si>
  <si>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</si>
  <si>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</si>
  <si>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</si>
  <si>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</si>
  <si>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</si>
  <si>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</si>
  <si>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</si>
  <si>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</si>
  <si>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</si>
  <si>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</si>
  <si>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</si>
  <si>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</si>
  <si>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</si>
  <si>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</si>
  <si>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</si>
  <si>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</si>
  <si>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</si>
  <si>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</si>
  <si>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</si>
  <si>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</si>
  <si>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</si>
  <si>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</si>
  <si>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</si>
  <si>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</si>
  <si>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</si>
  <si>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</si>
  <si>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</si>
  <si>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</si>
  <si>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</si>
  <si>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</si>
  <si>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</si>
  <si>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</si>
  <si>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</si>
  <si>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</si>
  <si>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</si>
  <si>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</si>
  <si>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</si>
  <si>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山形県大石田町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</si>
  <si>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</si>
  <si>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</si>
  <si>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</si>
  <si>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</si>
  <si>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</si>
  <si>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</si>
  <si>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</si>
  <si>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</si>
  <si>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</si>
  <si>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</si>
  <si>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</si>
  <si>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</si>
  <si>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</si>
  <si>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</si>
  <si>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</si>
  <si>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</si>
  <si>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</si>
  <si>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</si>
  <si>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</si>
  <si>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</si>
  <si>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</si>
  <si>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</si>
  <si>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</si>
  <si>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</si>
  <si>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</si>
  <si>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</si>
  <si>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</si>
  <si>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</si>
  <si>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</si>
  <si>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</si>
  <si>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</si>
  <si>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</si>
  <si>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</si>
  <si>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</si>
  <si>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</si>
  <si>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</si>
  <si>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</si>
  <si>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</si>
  <si>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</si>
  <si>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</si>
  <si>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</si>
  <si>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</si>
  <si>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</si>
  <si>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</si>
  <si>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</si>
  <si>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</si>
  <si>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</si>
  <si>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</si>
  <si>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</si>
  <si>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</si>
  <si>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</si>
  <si>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</si>
  <si>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</si>
  <si>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</si>
  <si>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</si>
  <si>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</si>
  <si>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</si>
  <si>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</si>
  <si>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</si>
  <si>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</si>
  <si>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</si>
  <si>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</si>
  <si>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</si>
  <si>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</si>
  <si>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</si>
  <si>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</si>
  <si>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</si>
  <si>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</si>
  <si>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</si>
  <si>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</si>
  <si>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</si>
  <si>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</si>
  <si>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</si>
  <si>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</si>
  <si>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</si>
  <si>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</si>
  <si>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</si>
  <si>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</si>
  <si>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</si>
  <si>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</si>
  <si>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</si>
  <si>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</si>
  <si>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</si>
  <si>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</si>
  <si>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</si>
  <si>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</si>
  <si>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</si>
  <si>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</si>
  <si>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</si>
  <si>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</si>
  <si>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</si>
  <si>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</si>
  <si>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</si>
  <si>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</si>
  <si>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</si>
  <si>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</si>
  <si>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</si>
  <si>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</si>
  <si>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</si>
  <si>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</si>
  <si>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</si>
  <si>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</si>
  <si>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</si>
  <si>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</si>
  <si>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</si>
  <si>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</si>
  <si>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</si>
  <si>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</si>
  <si>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</si>
  <si>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</si>
  <si>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</si>
  <si>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</si>
  <si>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</si>
  <si>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</si>
  <si>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</si>
  <si>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</si>
  <si>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</si>
  <si>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</si>
  <si>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</si>
  <si>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</si>
  <si>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</si>
  <si>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</si>
  <si>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</si>
  <si>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</si>
  <si>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</si>
  <si>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</si>
  <si>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</si>
  <si>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</si>
  <si>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</si>
  <si>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</si>
  <si>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</si>
  <si>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</si>
  <si>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</si>
  <si>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</si>
  <si>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</si>
  <si>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</si>
  <si>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</si>
  <si>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</si>
  <si>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</si>
  <si>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</si>
  <si>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</si>
  <si>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</si>
  <si>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</si>
  <si>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</si>
  <si>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</si>
  <si>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</si>
  <si>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</si>
  <si>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</si>
  <si>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</si>
  <si>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山形県大石田町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</si>
  <si>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</si>
  <si>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</si>
  <si>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</si>
  <si>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</si>
  <si>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</si>
  <si>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</si>
  <si>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</si>
  <si>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</si>
  <si>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</si>
  <si>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</si>
  <si>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</si>
  <si>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</si>
  <si>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</si>
  <si>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</si>
  <si>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</si>
  <si>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</si>
  <si>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</si>
  <si>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</si>
  <si>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</si>
  <si>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</si>
  <si>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</si>
  <si>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</si>
  <si>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</si>
  <si>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</si>
  <si>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</si>
  <si>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</si>
  <si>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</si>
  <si>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</si>
  <si>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</si>
  <si>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</si>
  <si>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</si>
  <si>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</si>
  <si>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</si>
  <si>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</si>
  <si>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</si>
  <si>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</si>
  <si>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</si>
  <si>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</si>
  <si>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</si>
  <si>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</si>
  <si>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</si>
  <si>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</si>
  <si>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</si>
  <si>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</si>
  <si>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</si>
  <si>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</si>
  <si>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</si>
  <si>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</si>
  <si>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</si>
  <si>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</si>
  <si>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</si>
  <si>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</si>
  <si>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</si>
  <si>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</si>
  <si>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</si>
  <si>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</si>
  <si>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</si>
  <si>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</si>
  <si>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</si>
  <si>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</si>
  <si>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</si>
  <si>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</si>
  <si>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</si>
  <si>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</si>
  <si>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</si>
  <si>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</si>
  <si>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</si>
  <si>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</si>
  <si>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</si>
  <si>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</si>
  <si>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</si>
  <si>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</si>
  <si>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</si>
  <si>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</si>
  <si>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</si>
  <si>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</si>
  <si>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</si>
  <si>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</si>
  <si>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</si>
  <si>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</si>
  <si>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</si>
  <si>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</si>
  <si>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</si>
  <si>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</si>
  <si>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</si>
  <si>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</si>
  <si>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</si>
  <si>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</si>
  <si>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</si>
  <si>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</si>
  <si>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</si>
  <si>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</si>
  <si>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</si>
  <si>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</si>
  <si>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</si>
  <si>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</si>
  <si>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</si>
  <si>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</si>
  <si>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</si>
  <si>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</si>
  <si>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</si>
  <si>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</si>
  <si>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</si>
  <si>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</si>
  <si>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</si>
  <si>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</si>
  <si>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</si>
  <si>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</si>
  <si>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</si>
  <si>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</si>
  <si>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</si>
  <si>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</si>
  <si>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</si>
  <si>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</si>
  <si>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</si>
  <si>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</si>
  <si>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</si>
  <si>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</si>
  <si>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</si>
  <si>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</si>
  <si>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</si>
  <si>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</si>
  <si>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</si>
  <si>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</si>
  <si>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</si>
  <si>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</si>
  <si>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</si>
  <si>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</si>
  <si>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</si>
  <si>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</si>
  <si>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</si>
  <si>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</si>
  <si>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</si>
  <si>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</si>
  <si>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</si>
  <si>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</si>
  <si>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</si>
  <si>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</si>
  <si>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</si>
  <si>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</si>
  <si>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</si>
  <si>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</si>
  <si>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</si>
  <si>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</si>
  <si>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</si>
  <si>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</si>
  <si>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</si>
  <si>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</si>
  <si>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</si>
  <si>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</si>
  <si>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</si>
  <si>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</si>
  <si>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</si>
  <si>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</si>
  <si>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</si>
  <si>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</si>
  <si>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</si>
  <si>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</si>
  <si>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</si>
  <si>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</si>
  <si>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</si>
  <si>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</si>
  <si>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</si>
  <si>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</si>
  <si>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</si>
  <si>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</si>
  <si>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</si>
  <si>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</si>
  <si>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</si>
  <si>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</si>
  <si>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</si>
  <si>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</si>
  <si>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</si>
  <si>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</si>
  <si>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</si>
  <si>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</si>
  <si>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</si>
  <si>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</si>
  <si>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</si>
  <si>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</si>
  <si>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</si>
  <si>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</si>
  <si>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</si>
  <si>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</si>
  <si>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</si>
  <si>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</si>
  <si>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2.82</t>
  </si>
  <si>
    <t>▲ 4.09</t>
  </si>
  <si>
    <t>一般会計</t>
  </si>
  <si>
    <t>国民健康保険特別会計</t>
  </si>
  <si>
    <t>介護保険特別会計</t>
  </si>
  <si>
    <t>後期高齢者医療特別会計</t>
  </si>
  <si>
    <t>次年子簡易水道特別会計</t>
  </si>
  <si>
    <t>学校給食事業特別会計</t>
  </si>
  <si>
    <t>農業集落排水事業特別会計</t>
  </si>
  <si>
    <t>その他会計（赤字）</t>
  </si>
  <si>
    <t>その他会計（黒字）</t>
  </si>
  <si>
    <t>-</t>
    <phoneticPr fontId="2"/>
  </si>
  <si>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</si>
  <si>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</si>
  <si>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</si>
  <si>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</si>
  <si>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11"/>
  </si>
  <si>
    <t>-</t>
    <phoneticPr fontId="2"/>
  </si>
  <si>
    <t>山形県自治会館管理組合</t>
    <rPh sb="0" eb="3">
      <t>ヤマガタケン</t>
    </rPh>
    <rPh sb="3" eb="5">
      <t>ジチ</t>
    </rPh>
    <rPh sb="5" eb="7">
      <t>カイカン</t>
    </rPh>
    <rPh sb="7" eb="9">
      <t>カンリ</t>
    </rPh>
    <rPh sb="9" eb="11">
      <t>クミアイ</t>
    </rPh>
    <phoneticPr fontId="11"/>
  </si>
  <si>
    <t>山形県市町村職員退職手当組合</t>
    <rPh sb="0" eb="3">
      <t>ヤマガタケン</t>
    </rPh>
    <rPh sb="3" eb="6">
      <t>シチョウソン</t>
    </rPh>
    <rPh sb="6" eb="8">
      <t>ショクイン</t>
    </rPh>
    <rPh sb="8" eb="10">
      <t>タイショク</t>
    </rPh>
    <rPh sb="10" eb="12">
      <t>テアテ</t>
    </rPh>
    <rPh sb="12" eb="14">
      <t>クミアイ</t>
    </rPh>
    <phoneticPr fontId="11"/>
  </si>
  <si>
    <t>-</t>
    <phoneticPr fontId="2"/>
  </si>
  <si>
    <t>-</t>
    <phoneticPr fontId="2"/>
  </si>
  <si>
    <t>北村山広域行政事務組合</t>
    <rPh sb="0" eb="1">
      <t>キタ</t>
    </rPh>
    <rPh sb="1" eb="3">
      <t>ムラヤマ</t>
    </rPh>
    <rPh sb="3" eb="5">
      <t>コウイキ</t>
    </rPh>
    <rPh sb="5" eb="7">
      <t>ギョウセイ</t>
    </rPh>
    <rPh sb="7" eb="9">
      <t>ジム</t>
    </rPh>
    <rPh sb="9" eb="11">
      <t>クミアイ</t>
    </rPh>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</si>
  <si>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</si>
  <si>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</si>
  <si>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1"/>
  </si>
  <si>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1"/>
  </si>
  <si>
    <t>法適用企業</t>
    <rPh sb="0" eb="1">
      <t>ホウ</t>
    </rPh>
    <rPh sb="1" eb="3">
      <t>テキヨウ</t>
    </rPh>
    <rPh sb="3" eb="5">
      <t>キギョウ</t>
    </rPh>
    <phoneticPr fontId="11"/>
  </si>
  <si>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1"/>
  </si>
  <si>
    <t>法非適用企業</t>
    <rPh sb="0" eb="1">
      <t>ホウ</t>
    </rPh>
    <rPh sb="1" eb="2">
      <t>ヒ</t>
    </rPh>
    <rPh sb="2" eb="4">
      <t>テキヨウ</t>
    </rPh>
    <rPh sb="4" eb="6">
      <t>キギョウ</t>
    </rPh>
    <phoneticPr fontId="11"/>
  </si>
  <si>
    <t>北村山公立病院組合</t>
    <rPh sb="0" eb="3">
      <t>キタムラヤマ</t>
    </rPh>
    <rPh sb="3" eb="5">
      <t>コウリツ</t>
    </rPh>
    <rPh sb="5" eb="7">
      <t>ビョウイン</t>
    </rPh>
    <rPh sb="7" eb="9">
      <t>クミアイ</t>
    </rPh>
    <phoneticPr fontId="11"/>
  </si>
  <si>
    <t>大石田町地域振興公社</t>
    <rPh sb="0" eb="3">
      <t>オオイシダ</t>
    </rPh>
    <rPh sb="3" eb="4">
      <t>マチ</t>
    </rPh>
    <rPh sb="4" eb="6">
      <t>チイキ</t>
    </rPh>
    <rPh sb="6" eb="8">
      <t>シンコウ</t>
    </rPh>
    <rPh sb="8" eb="10">
      <t>コウシャ</t>
    </rPh>
    <phoneticPr fontId="11"/>
  </si>
  <si>
    <t>大石田町土地開発公社</t>
    <rPh sb="0" eb="3">
      <t>オオイシダ</t>
    </rPh>
    <rPh sb="3" eb="4">
      <t>マチ</t>
    </rPh>
    <rPh sb="4" eb="6">
      <t>トチ</t>
    </rPh>
    <rPh sb="6" eb="8">
      <t>カイハツ</t>
    </rPh>
    <rPh sb="8" eb="10">
      <t>コウシャ</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</si>
  <si>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</si>
  <si>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</si>
  <si>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</si>
  <si>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</si>
  <si>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</si>
  <si>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</si>
  <si>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</si>
  <si>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</si>
  <si>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</si>
  <si>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</si>
  <si>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</si>
  <si>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</si>
  <si>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</si>
  <si>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</si>
  <si>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</si>
  <si>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</si>
  <si>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</si>
  <si>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実質公債費率、将来負担比率ともに、類似団体内平均値より高い水準で推移している。
　実質公債費率については、以前の大型公共事業の償還がここ数年で順次終了し元利償還金が年々減少していることから、比率は低下傾向にある。将来負担比率についても年々減少してきたが、平成29年度完成の町民交流センター整備事業において、総事業費のおよそ8割となる24億円の地方債を発行する見込みである。そのため、平成27年度から平成29年度にかけて地方債現在高が大きく増加し、将来負担比率の上昇が見込まれる。また、その元金償還も平成32年度から始まることから、実質公債費比率の上昇も見込まれるため、全体的な元利償還金の減少を目指しつつ、将来にわたり適正な財政運営が可能となるよう、町の負担縮小に努め、財政の健全化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</si>
</sst>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A995-4393-BF50-A859E2527A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84498</c:v>
                </c:pt>
                <c:pt idx="1">
                  <c:v>55525</c:v>
                </c:pt>
                <c:pt idx="2">
                  <c:v>219851</c:v>
                </c:pt>
                <c:pt idx="3">
                  <c:v>205156</c:v>
                </c:pt>
                <c:pt idx="4">
                  <c:v>184665</c:v>
                </c:pt>
              </c:numCache>
            </c:numRef>
          </c:val>
          <c:smooth val="0"/>
          <c:extLst>
            <c:ext xmlns:c16="http://schemas.microsoft.com/office/drawing/2014/chart" uri="{C3380CC4-5D6E-409C-BE32-E72D297353CC}">
              <c16:uniqueId val="{00000001-A995-4393-BF50-A859E2527A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6.52</c:v>
                </c:pt>
                <c:pt idx="1">
                  <c:v>7.37</c:v>
                </c:pt>
                <c:pt idx="2">
                  <c:v>5.97</c:v>
                </c:pt>
                <c:pt idx="3">
                  <c:v>7.72</c:v>
                </c:pt>
                <c:pt idx="4">
                  <c:v>5.86</c:v>
                </c:pt>
              </c:numCache>
            </c:numRef>
          </c:val>
          <c:extLst>
            <c:ext xmlns:c16="http://schemas.microsoft.com/office/drawing/2014/chart" uri="{C3380CC4-5D6E-409C-BE32-E72D297353CC}">
              <c16:uniqueId val="{00000000-E77B-417F-92B6-180C449770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22.02</c:v>
                </c:pt>
                <c:pt idx="1">
                  <c:v>22.21</c:v>
                </c:pt>
                <c:pt idx="2">
                  <c:v>24.2</c:v>
                </c:pt>
                <c:pt idx="3">
                  <c:v>24.54</c:v>
                </c:pt>
                <c:pt idx="4">
                  <c:v>22.89</c:v>
                </c:pt>
              </c:numCache>
            </c:numRef>
          </c:val>
          <c:extLst>
            <c:ext xmlns:c16="http://schemas.microsoft.com/office/drawing/2014/chart" uri="{C3380CC4-5D6E-409C-BE32-E72D297353CC}">
              <c16:uniqueId val="{00000001-E77B-417F-92B6-180C449770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-2.82</c:v>
                </c:pt>
                <c:pt idx="1">
                  <c:v>0.84</c:v>
                </c:pt>
                <c:pt idx="2">
                  <c:v>1.08</c:v>
                </c:pt>
                <c:pt idx="3">
                  <c:v>1.26</c:v>
                </c:pt>
                <c:pt idx="4">
                  <c:v>-4.09</c:v>
                </c:pt>
              </c:numCache>
            </c:numRef>
          </c:val>
          <c:smooth val="0"/>
          <c:extLst>
            <c:ext xmlns:c16="http://schemas.microsoft.com/office/drawing/2014/chart" uri="{C3380CC4-5D6E-409C-BE32-E72D297353CC}">
              <c16:uniqueId val="{00000002-E77B-417F-92B6-180C449770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DF2-4916-9B40-BC669517A3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F2-4916-9B40-BC669517A3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F2-4916-9B40-BC669517A37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F2-4916-9B40-BC669517A377}"/>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F2-4916-9B40-BC669517A377}"/>
            </c:ext>
          </c:extLst>
        </c:ser>
        <c:ser>
          <c:idx val="5"/>
          <c:order val="5"/>
          <c:tx>
            <c:strRef>
              <c:f>データシート!$A$32</c:f>
              <c:strCache>
                <c:ptCount val="1"/>
                <c:pt idx="0">
                  <c:v>次年子簡易水道特別会計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DF2-4916-9B40-BC669517A37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c:v>
                </c:pt>
                <c:pt idx="8">
                  <c:v>#N/A</c:v>
                </c:pt>
                <c:pt idx="9">
                  <c:v>0.02</c:v>
                </c:pt>
              </c:numCache>
            </c:numRef>
          </c:val>
          <c:extLst>
            <c:ext xmlns:c16="http://schemas.microsoft.com/office/drawing/2014/chart" uri="{C3380CC4-5D6E-409C-BE32-E72D297353CC}">
              <c16:uniqueId val="{00000006-7DF2-4916-9B40-BC669517A37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c:v>
                </c:pt>
                <c:pt idx="2">
                  <c:v>#N/A</c:v>
                </c:pt>
                <c:pt idx="3">
                  <c:v>0.05</c:v>
                </c:pt>
                <c:pt idx="4">
                  <c:v>#N/A</c:v>
                </c:pt>
                <c:pt idx="5">
                  <c:v>0.67</c:v>
                </c:pt>
                <c:pt idx="6">
                  <c:v>#N/A</c:v>
                </c:pt>
                <c:pt idx="7">
                  <c:v>1.2</c:v>
                </c:pt>
                <c:pt idx="8">
                  <c:v>#N/A</c:v>
                </c:pt>
                <c:pt idx="9">
                  <c:v>0.93</c:v>
                </c:pt>
              </c:numCache>
            </c:numRef>
          </c:val>
          <c:extLst>
            <c:ext xmlns:c16="http://schemas.microsoft.com/office/drawing/2014/chart" uri="{C3380CC4-5D6E-409C-BE32-E72D297353CC}">
              <c16:uniqueId val="{00000007-7DF2-4916-9B40-BC669517A37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2.4700000000000002</c:v>
                </c:pt>
                <c:pt idx="2">
                  <c:v>#N/A</c:v>
                </c:pt>
                <c:pt idx="3">
                  <c:v>0.96</c:v>
                </c:pt>
                <c:pt idx="4">
                  <c:v>#N/A</c:v>
                </c:pt>
                <c:pt idx="5">
                  <c:v>1.53</c:v>
                </c:pt>
                <c:pt idx="6">
                  <c:v>#N/A</c:v>
                </c:pt>
                <c:pt idx="7">
                  <c:v>1.53</c:v>
                </c:pt>
                <c:pt idx="8">
                  <c:v>#N/A</c:v>
                </c:pt>
                <c:pt idx="9">
                  <c:v>3.57</c:v>
                </c:pt>
              </c:numCache>
            </c:numRef>
          </c:val>
          <c:extLst>
            <c:ext xmlns:c16="http://schemas.microsoft.com/office/drawing/2014/chart" uri="{C3380CC4-5D6E-409C-BE32-E72D297353CC}">
              <c16:uniqueId val="{00000008-7DF2-4916-9B40-BC669517A3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6.51</c:v>
                </c:pt>
                <c:pt idx="2">
                  <c:v>#N/A</c:v>
                </c:pt>
                <c:pt idx="3">
                  <c:v>7.36</c:v>
                </c:pt>
                <c:pt idx="4">
                  <c:v>#N/A</c:v>
                </c:pt>
                <c:pt idx="5">
                  <c:v>5.97</c:v>
                </c:pt>
                <c:pt idx="6">
                  <c:v>#N/A</c:v>
                </c:pt>
                <c:pt idx="7">
                  <c:v>7.72</c:v>
                </c:pt>
                <c:pt idx="8">
                  <c:v>#N/A</c:v>
                </c:pt>
                <c:pt idx="9">
                  <c:v>5.85</c:v>
                </c:pt>
              </c:numCache>
            </c:numRef>
          </c:val>
          <c:extLst>
            <c:ext xmlns:c16="http://schemas.microsoft.com/office/drawing/2014/chart" uri="{C3380CC4-5D6E-409C-BE32-E72D297353CC}">
              <c16:uniqueId val="{00000009-7DF2-4916-9B40-BC669517A3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544</c:v>
                </c:pt>
                <c:pt idx="5">
                  <c:v>599</c:v>
                </c:pt>
                <c:pt idx="8">
                  <c:v>553</c:v>
                </c:pt>
                <c:pt idx="11">
                  <c:v>528</c:v>
                </c:pt>
                <c:pt idx="14">
                  <c:v>524</c:v>
                </c:pt>
              </c:numCache>
            </c:numRef>
          </c:val>
          <c:extLst>
            <c:ext xmlns:c16="http://schemas.microsoft.com/office/drawing/2014/chart" uri="{C3380CC4-5D6E-409C-BE32-E72D297353CC}">
              <c16:uniqueId val="{00000000-FB6C-4D6D-B91D-E0C424DCE1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6C-4D6D-B91D-E0C424DCE1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58</c:v>
                </c:pt>
                <c:pt idx="6">
                  <c:v>50</c:v>
                </c:pt>
                <c:pt idx="9">
                  <c:v>0</c:v>
                </c:pt>
                <c:pt idx="12">
                  <c:v>0</c:v>
                </c:pt>
              </c:numCache>
            </c:numRef>
          </c:val>
          <c:extLst>
            <c:ext xmlns:c16="http://schemas.microsoft.com/office/drawing/2014/chart" uri="{C3380CC4-5D6E-409C-BE32-E72D297353CC}">
              <c16:uniqueId val="{00000002-FB6C-4D6D-B91D-E0C424DCE1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100</c:v>
                </c:pt>
                <c:pt idx="3">
                  <c:v>86</c:v>
                </c:pt>
                <c:pt idx="6">
                  <c:v>81</c:v>
                </c:pt>
                <c:pt idx="9">
                  <c:v>78</c:v>
                </c:pt>
                <c:pt idx="12">
                  <c:v>74</c:v>
                </c:pt>
              </c:numCache>
            </c:numRef>
          </c:val>
          <c:extLst>
            <c:ext xmlns:c16="http://schemas.microsoft.com/office/drawing/2014/chart" uri="{C3380CC4-5D6E-409C-BE32-E72D297353CC}">
              <c16:uniqueId val="{00000003-FB6C-4D6D-B91D-E0C424DCE1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c:v>
                </c:pt>
                <c:pt idx="3">
                  <c:v>69</c:v>
                </c:pt>
                <c:pt idx="6">
                  <c:v>70</c:v>
                </c:pt>
                <c:pt idx="9">
                  <c:v>70</c:v>
                </c:pt>
                <c:pt idx="12">
                  <c:v>63</c:v>
                </c:pt>
              </c:numCache>
            </c:numRef>
          </c:val>
          <c:extLst>
            <c:ext xmlns:c16="http://schemas.microsoft.com/office/drawing/2014/chart" uri="{C3380CC4-5D6E-409C-BE32-E72D297353CC}">
              <c16:uniqueId val="{00000004-FB6C-4D6D-B91D-E0C424DCE1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6C-4D6D-B91D-E0C424DCE1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6C-4D6D-B91D-E0C424DCE1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641</c:v>
                </c:pt>
                <c:pt idx="3">
                  <c:v>682</c:v>
                </c:pt>
                <c:pt idx="6">
                  <c:v>639</c:v>
                </c:pt>
                <c:pt idx="9">
                  <c:v>605</c:v>
                </c:pt>
                <c:pt idx="12">
                  <c:v>615</c:v>
                </c:pt>
              </c:numCache>
            </c:numRef>
          </c:val>
          <c:extLst>
            <c:ext xmlns:c16="http://schemas.microsoft.com/office/drawing/2014/chart" uri="{C3380CC4-5D6E-409C-BE32-E72D297353CC}">
              <c16:uniqueId val="{00000007-FB6C-4D6D-B91D-E0C424DCE1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325</c:v>
                </c:pt>
                <c:pt idx="2">
                  <c:v>#N/A</c:v>
                </c:pt>
                <c:pt idx="3">
                  <c:v>#N/A</c:v>
                </c:pt>
                <c:pt idx="4">
                  <c:v>296</c:v>
                </c:pt>
                <c:pt idx="5">
                  <c:v>#N/A</c:v>
                </c:pt>
                <c:pt idx="6">
                  <c:v>#N/A</c:v>
                </c:pt>
                <c:pt idx="7">
                  <c:v>287</c:v>
                </c:pt>
                <c:pt idx="8">
                  <c:v>#N/A</c:v>
                </c:pt>
                <c:pt idx="9">
                  <c:v>#N/A</c:v>
                </c:pt>
                <c:pt idx="10">
                  <c:v>225</c:v>
                </c:pt>
                <c:pt idx="11">
                  <c:v>#N/A</c:v>
                </c:pt>
                <c:pt idx="12">
                  <c:v>#N/A</c:v>
                </c:pt>
                <c:pt idx="13">
                  <c:v>228</c:v>
                </c:pt>
                <c:pt idx="14">
                  <c:v>#N/A</c:v>
                </c:pt>
              </c:numCache>
            </c:numRef>
          </c:val>
          <c:smooth val="0"/>
          <c:extLst>
            <c:ext xmlns:c16="http://schemas.microsoft.com/office/drawing/2014/chart" uri="{C3380CC4-5D6E-409C-BE32-E72D297353CC}">
              <c16:uniqueId val="{00000008-FB6C-4D6D-B91D-E0C424DCE1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4614</c:v>
                </c:pt>
                <c:pt idx="5">
                  <c:v>4348</c:v>
                </c:pt>
                <c:pt idx="8">
                  <c:v>4866</c:v>
                </c:pt>
                <c:pt idx="11">
                  <c:v>5160</c:v>
                </c:pt>
                <c:pt idx="14">
                  <c:v>5380</c:v>
                </c:pt>
              </c:numCache>
            </c:numRef>
          </c:val>
          <c:extLst>
            <c:ext xmlns:c16="http://schemas.microsoft.com/office/drawing/2014/chart" uri="{C3380CC4-5D6E-409C-BE32-E72D297353CC}">
              <c16:uniqueId val="{00000000-4DAA-46E8-8949-651FE5B847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71</c:v>
                </c:pt>
                <c:pt idx="5">
                  <c:v>57</c:v>
                </c:pt>
                <c:pt idx="8">
                  <c:v>45</c:v>
                </c:pt>
                <c:pt idx="11">
                  <c:v>33</c:v>
                </c:pt>
                <c:pt idx="14">
                  <c:v>26</c:v>
                </c:pt>
              </c:numCache>
            </c:numRef>
          </c:val>
          <c:extLst>
            <c:ext xmlns:c16="http://schemas.microsoft.com/office/drawing/2014/chart" uri="{C3380CC4-5D6E-409C-BE32-E72D297353CC}">
              <c16:uniqueId val="{00000001-4DAA-46E8-8949-651FE5B847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1452</c:v>
                </c:pt>
                <c:pt idx="5">
                  <c:v>1419</c:v>
                </c:pt>
                <c:pt idx="8">
                  <c:v>1613</c:v>
                </c:pt>
                <c:pt idx="11">
                  <c:v>1753</c:v>
                </c:pt>
                <c:pt idx="14">
                  <c:v>1684</c:v>
                </c:pt>
              </c:numCache>
            </c:numRef>
          </c:val>
          <c:extLst>
            <c:ext xmlns:c16="http://schemas.microsoft.com/office/drawing/2014/chart" uri="{C3380CC4-5D6E-409C-BE32-E72D297353CC}">
              <c16:uniqueId val="{00000002-4DAA-46E8-8949-651FE5B847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AA-46E8-8949-651FE5B847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AA-46E8-8949-651FE5B847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AA-46E8-8949-651FE5B847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914</c:v>
                </c:pt>
                <c:pt idx="3">
                  <c:v>838</c:v>
                </c:pt>
                <c:pt idx="6">
                  <c:v>807</c:v>
                </c:pt>
                <c:pt idx="9">
                  <c:v>812</c:v>
                </c:pt>
                <c:pt idx="12">
                  <c:v>736</c:v>
                </c:pt>
              </c:numCache>
            </c:numRef>
          </c:val>
          <c:extLst>
            <c:ext xmlns:c16="http://schemas.microsoft.com/office/drawing/2014/chart" uri="{C3380CC4-5D6E-409C-BE32-E72D297353CC}">
              <c16:uniqueId val="{00000006-4DAA-46E8-8949-651FE5B847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1107</c:v>
                </c:pt>
                <c:pt idx="3">
                  <c:v>1016</c:v>
                </c:pt>
                <c:pt idx="6">
                  <c:v>1245</c:v>
                </c:pt>
                <c:pt idx="9">
                  <c:v>1366</c:v>
                </c:pt>
                <c:pt idx="12">
                  <c:v>1455</c:v>
                </c:pt>
              </c:numCache>
            </c:numRef>
          </c:val>
          <c:extLst>
            <c:ext xmlns:c16="http://schemas.microsoft.com/office/drawing/2014/chart" uri="{C3380CC4-5D6E-409C-BE32-E72D297353CC}">
              <c16:uniqueId val="{00000007-4DAA-46E8-8949-651FE5B847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653</c:v>
                </c:pt>
                <c:pt idx="3">
                  <c:v>597</c:v>
                </c:pt>
                <c:pt idx="6">
                  <c:v>547</c:v>
                </c:pt>
                <c:pt idx="9">
                  <c:v>494</c:v>
                </c:pt>
                <c:pt idx="12">
                  <c:v>427</c:v>
                </c:pt>
              </c:numCache>
            </c:numRef>
          </c:val>
          <c:extLst>
            <c:ext xmlns:c16="http://schemas.microsoft.com/office/drawing/2014/chart" uri="{C3380CC4-5D6E-409C-BE32-E72D297353CC}">
              <c16:uniqueId val="{00000008-4DAA-46E8-8949-651FE5B847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c:v>
                </c:pt>
                <c:pt idx="3">
                  <c:v>51</c:v>
                </c:pt>
                <c:pt idx="6">
                  <c:v>0</c:v>
                </c:pt>
                <c:pt idx="9">
                  <c:v>0</c:v>
                </c:pt>
                <c:pt idx="12">
                  <c:v>0</c:v>
                </c:pt>
              </c:numCache>
            </c:numRef>
          </c:val>
          <c:extLst>
            <c:ext xmlns:c16="http://schemas.microsoft.com/office/drawing/2014/chart" uri="{C3380CC4-5D6E-409C-BE32-E72D297353CC}">
              <c16:uniqueId val="{00000009-4DAA-46E8-8949-651FE5B847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5452</c:v>
                </c:pt>
                <c:pt idx="3">
                  <c:v>5143</c:v>
                </c:pt>
                <c:pt idx="6">
                  <c:v>5946</c:v>
                </c:pt>
                <c:pt idx="9">
                  <c:v>6444</c:v>
                </c:pt>
                <c:pt idx="12">
                  <c:v>7004</c:v>
                </c:pt>
              </c:numCache>
            </c:numRef>
          </c:val>
          <c:extLst>
            <c:ext xmlns:c16="http://schemas.microsoft.com/office/drawing/2014/chart" uri="{C3380CC4-5D6E-409C-BE32-E72D297353CC}">
              <c16:uniqueId val="{0000000A-4DAA-46E8-8949-651FE5B847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2089</c:v>
                </c:pt>
                <c:pt idx="2">
                  <c:v>#N/A</c:v>
                </c:pt>
                <c:pt idx="3">
                  <c:v>#N/A</c:v>
                </c:pt>
                <c:pt idx="4">
                  <c:v>1821</c:v>
                </c:pt>
                <c:pt idx="5">
                  <c:v>#N/A</c:v>
                </c:pt>
                <c:pt idx="6">
                  <c:v>#N/A</c:v>
                </c:pt>
                <c:pt idx="7">
                  <c:v>2021</c:v>
                </c:pt>
                <c:pt idx="8">
                  <c:v>#N/A</c:v>
                </c:pt>
                <c:pt idx="9">
                  <c:v>#N/A</c:v>
                </c:pt>
                <c:pt idx="10">
                  <c:v>2169</c:v>
                </c:pt>
                <c:pt idx="11">
                  <c:v>#N/A</c:v>
                </c:pt>
                <c:pt idx="12">
                  <c:v>#N/A</c:v>
                </c:pt>
                <c:pt idx="13">
                  <c:v>2532</c:v>
                </c:pt>
                <c:pt idx="14">
                  <c:v>#N/A</c:v>
                </c:pt>
              </c:numCache>
            </c:numRef>
          </c:val>
          <c:smooth val="0"/>
          <c:extLst>
            <c:ext xmlns:c16="http://schemas.microsoft.com/office/drawing/2014/chart" uri="{C3380CC4-5D6E-409C-BE32-E72D297353CC}">
              <c16:uniqueId val="{0000000B-4DAA-46E8-8949-651FE5B847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727</c:v>
                </c:pt>
                <c:pt idx="1">
                  <c:v>718</c:v>
                </c:pt>
                <c:pt idx="2">
                  <c:v>658</c:v>
                </c:pt>
              </c:numCache>
            </c:numRef>
          </c:val>
          <c:extLst>
            <c:ext xmlns:c16="http://schemas.microsoft.com/office/drawing/2014/chart" uri="{C3380CC4-5D6E-409C-BE32-E72D297353CC}">
              <c16:uniqueId val="{00000000-D324-480B-AEAF-1F60DB5CB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D324-480B-AEAF-1F60DB5CB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636</c:v>
                </c:pt>
                <c:pt idx="1">
                  <c:v>780</c:v>
                </c:pt>
                <c:pt idx="2">
                  <c:v>751</c:v>
                </c:pt>
              </c:numCache>
            </c:numRef>
          </c:val>
          <c:extLst>
            <c:ext xmlns:c16="http://schemas.microsoft.com/office/drawing/2014/chart" uri="{C3380CC4-5D6E-409C-BE32-E72D297353CC}">
              <c16:uniqueId val="{00000002-D324-480B-AEAF-1F60DB5CB7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{51D1A8D8-9879-4B72-9304-040C04A0813E}</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0A4-4E6C-9170-9DE502B171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{7D1B9FA8-9E2E-46DB-8E48-501DC0FE9C89}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A4-4E6C-9170-9DE502B171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{234D40AD-DD9C-4F06-86B5-5BA5719EECEA}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A4-4E6C-9170-9DE502B171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{2049DCE6-EBCE-4E9C-8FC9-126EEBB51D20}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A4-4E6C-9170-9DE502B171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{DB12209B-8990-4F6B-A444-DFD6C450F9F5}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A4-4E6C-9170-9DE502B1713E}"/>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{DCA59EBD-2252-450D-B70B-F07C4B50393B}</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0A4-4E6C-9170-9DE502B1713E}"/>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{F8BDA828-5944-4362-936F-DD9743512382}</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0A4-4E6C-9170-9DE502B1713E}"/>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{F7824EAD-C243-415F-8C75-10213ACE76E4}</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0A4-4E6C-9170-9DE502B1713E}"/>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{6EACDEB1-7B05-4946-86D4-BB2ABAEDB8CE}</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0A4-4E6C-9170-9DE502B171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A0A4-4E6C-9170-9DE502B1713E}"/>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{BDFDEDFF-7B99-4B87-B2C8-4BFC472DB054}</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0A4-4E6C-9170-9DE502B171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{68434D17-1D9E-44DD-9334-C7B77C301686}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A4-4E6C-9170-9DE502B171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{7680F478-8AE2-4A83-9758-94A84B86DD92}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A4-4E6C-9170-9DE502B171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{3237A55A-8464-40E5-9809-305B9D0F3AF3}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A4-4E6C-9170-9DE502B171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{9007E0C0-7004-4F88-AC6C-E7A463DF6F02}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A4-4E6C-9170-9DE502B1713E}"/>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{4CF84147-4386-435A-895F-0AF307A9E0C8}</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0A4-4E6C-9170-9DE502B1713E}"/>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{AEA489F9-C47A-4422-B24E-50A7075DD2AB}</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0A4-4E6C-9170-9DE502B1713E}"/>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{209CEE97-EC61-4814-BCB5-5BF7386C326E}</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0A4-4E6C-9170-9DE502B1713E}"/>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{7040F646-6555-42F2-B443-54F5D53E2088}</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0A4-4E6C-9170-9DE502B171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numCache>
            </c:numRef>
          </c:xVal>
          <c:yVal>
            <c:numRef>
              <c:f>[1]公会計指標分析・財政指標組合せ分析表!$BP$55:$DC$55</c:f>
              <c:numCache>
                <c:formatCode>General</c:formatCode>
                <c:ptCount val="40"/>
              </c:numCache>
            </c:numRef>
          </c:yVal>
          <c:smooth val="0"/>
          <c:extLst>
            <c:ext xmlns:c16="http://schemas.microsoft.com/office/drawing/2014/chart" uri="{C3380CC4-5D6E-409C-BE32-E72D297353CC}">
              <c16:uniqueId val="{00000013-A0A4-4E6C-9170-9DE502B1713E}"/>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{DBBDF999-9CA7-4E28-A800-E6BB1922059B}</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06-4FE6-84E3-B2E3347040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{64DB39E8-A385-4051-A6DF-273291C24E00}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06-4FE6-84E3-B2E3347040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{5F2FE78A-8DD8-47BC-AC64-082CFFEE1952}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06-4FE6-84E3-B2E3347040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{EEF3DC63-B0C8-467A-887C-220B6664C784}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06-4FE6-84E3-B2E3347040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{92D900BF-1807-4D77-A253-AAA3D82A4BEF}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06-4FE6-84E3-B2E3347040BB}"/>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{AFB7765D-2174-4299-9C8C-6BB3C81C744D}</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06-4FE6-84E3-B2E3347040BB}"/>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{DAB26C59-2400-4FA7-B4B5-A3A41475CCDD}</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06-4FE6-84E3-B2E3347040BB}"/>
                </c:ext>
              </c:extLst>
            </c:dLbl>
            <c:dLbl>
              <c:idx val="24"/>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{1B7CCCE1-557C-4EC2-B696-714CBB968BA5}</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06-4FE6-84E3-B2E3347040BB}"/>
                </c:ext>
              </c:extLst>
            </c:dLbl>
            <c:dLbl>
              <c:idx val="32"/>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{4976A7F8-81A9-4475-A1EB-FC3CA7E8D231}</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06-4FE6-84E3-B2E3347040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14.8</c:v>
                </c:pt>
                <c:pt idx="8">
                  <c:v>13.7</c:v>
                </c:pt>
                <c:pt idx="16">
                  <c:v>12.4</c:v>
                </c:pt>
                <c:pt idx="24">
                  <c:v>11.1</c:v>
                </c:pt>
                <c:pt idx="32">
                  <c:v>10.1</c:v>
                </c:pt>
              </c:numCache>
            </c:numRef>
          </c:xVal>
          <c:yVal>
            <c:numRef>
              <c:f>[1]公会計指標分析・財政指標組合せ分析表!$BP$73:$DC$73</c:f>
              <c:numCache>
                <c:formatCode>General</c:formatCode>
                <c:ptCount val="40"/>
                <c:pt idx="0">
                  <c:v>84.9</c:v>
                </c:pt>
                <c:pt idx="8">
                  <c:v>76.400000000000006</c:v>
                </c:pt>
                <c:pt idx="16">
                  <c:v>81.7</c:v>
                </c:pt>
                <c:pt idx="24">
                  <c:v>89.7</c:v>
                </c:pt>
                <c:pt idx="32">
                  <c:v>106.7</c:v>
                </c:pt>
              </c:numCache>
            </c:numRef>
          </c:yVal>
          <c:smooth val="0"/>
          <c:extLst>
            <c:ext xmlns:c16="http://schemas.microsoft.com/office/drawing/2014/chart" uri="{C3380CC4-5D6E-409C-BE32-E72D297353CC}">
              <c16:uniqueId val="{00000009-D006-4FE6-84E3-B2E3347040B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{E0EAF1D5-3768-494A-BDDF-BB4EAE6C6FB1}</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06-4FE6-84E3-B2E3347040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{958D1E15-A60D-4EE7-9D0C-BAA30E9C55F4}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06-4FE6-84E3-B2E3347040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{7AB48E7D-E36B-4364-B5A7-5D6EB0808A1B}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06-4FE6-84E3-B2E3347040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{4D578D8C-ADC0-4AA8-ADD6-E85259C8AD5F}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06-4FE6-84E3-B2E3347040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{05D5D50C-6222-415A-9D70-7E337E171AE8}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06-4FE6-84E3-B2E3347040BB}"/>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{9F68DE94-628A-4DEE-8238-1CCDE53F2C56}</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06-4FE6-84E3-B2E3347040BB}"/>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{DD638F8D-5102-4EB5-886C-503E4BE3B651}</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06-4FE6-84E3-B2E3347040BB}"/>
                </c:ext>
              </c:extLst>
            </c:dLbl>
            <c:dLbl>
              <c:idx val="24"/>
              <c:layout>
                <c:manualLayout>
                  <c:x val="-2.3051179022045783E-2"/>
                  <c:y val="-6.2416647087793951E-2"/>
                </c:manualLayout>
              </c:layout>
              <c:tx>
                <c:strRef>
                  <c:f>[1]公会計指標分析・財政指標組合せ分析表!$CN$72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{5BD303A7-14D7-482F-AC4F-AED4C9BDF7F6}</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06-4FE6-84E3-B2E3347040BB}"/>
                </c:ext>
              </c:extLst>
            </c:dLbl>
            <c:dLbl>
              <c:idx val="32"/>
              <c:layout>
                <c:manualLayout>
                  <c:x val="-4.0344804216175499E-2"/>
                  <c:y val="-6.2416647087793951E-2"/>
                </c:manualLayout>
              </c:layout>
              <c:tx>
                <c:strRef>
                  <c:f>[1]公会計指標分析・財政指標組合せ分析表!$CV$72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{2D0B202E-BBB9-49A9-85DC-DED1B02A84D1}</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06-4FE6-84E3-B2E3347040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c:v>
                </c:pt>
                <c:pt idx="8">
                  <c:v>9.5</c:v>
                </c:pt>
                <c:pt idx="16">
                  <c:v>8.1</c:v>
                </c:pt>
                <c:pt idx="24">
                  <c:v>7.3</c:v>
                </c:pt>
                <c:pt idx="32">
                  <c:v>7.2</c:v>
                </c:pt>
              </c:numCache>
            </c:numRef>
          </c:xVal>
          <c:yVal>
            <c:numRef>
              <c:f>[1]公会計指標分析・財政指標組合せ分析表!$BP$77:$DC$77</c:f>
              <c:numCache>
                <c:formatCode>General</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D006-4FE6-84E3-B2E3347040BB}"/>
            </c:ext>
          </c:extLst>
        </c:ser>
        <c:dLbls>
          <c:showLegendKey val="0"/>
          <c:showVal val="1"/>
          <c:showCatName val="0"/>
          <c:showSerName val="0"/>
          <c:showPercent val="0"/>
          <c:showBubbleSize val="0"/>
        </c:dLbls>
        <c:axId val="84219776"/>
        <c:axId val="84234240"/>
      </c:scatterChart>
      <c:valAx>
        <c:axId val="84219776"/>
        <c:scaling>
          <c:orientation val="minMax"/>
          <c:max val="15.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を新規地方債発行の上限に設定してきたことにより、元利償還金が年々減少し、ピーク時には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億円を超える金額であった元利償還金が、平成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年度の決算では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百万円まで減少した。これにより、平成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近年では、平成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年度から事業に着手している町民交流センター整備事業において、平成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年度から本体の建設工事が始まり平成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月に完成したが、その財源として多額の地方債を発行しているため、平成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年度にかけて、地方債残高が大きく上昇してきた。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町立小中学校の統合に伴い、廃校となりかつ耐震性を満たしていない複数の校舎等の解体工事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、町民交流センターの建設に取り組んできたが、決算剰余金等を各種基金に積み立て、必要に応じて繰り入れを行いながら事業を行ってきたため、年度間において基金の増減が発生している。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決算剰余金等を優先順位に従い、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・大石田町ふるさと応援基金：自然と文化を後世に残していくために行われる事業に充当。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・大石田町ふるさと応援基金：返礼及び事務に係る経費を除いた寄附額をまちづくりの費用に充当した残額を毎年積み立てたことに</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よる増加。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・温泉整備基金：平成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年度にリニューアル工事を行った際、財源として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十万円を繰り入れたことによる減少。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は、６億円程度を維持しながら不慮の財源に備えてきたが、平成２０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に、平成２４年度以降は、毎年度財政調整基金を取り崩しながら対応している状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６億円程度を維持しながら不慮の財源に備えていきたい。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１３年度まで減債基金を活用して繰上償還を実施してきており、その後、地方債の発行を抑制することによって減債を図ってきた。原則として地方債の新規発行を償還元金の２分の１以内とするルールを設定している。また、平成１９年度から平成２１年度にかけては、減債基金や借換債を活用して、公的資金保証金免除繰上償還を行うなどの減債対策を実施してきた。６月に完成した町民交流センターの建設により地方債残高は大きく増加するが、今後は、振興実施計画を基本として計画的な事業実施を図るほか、将来的な減債対策に対応できるよう財政状況を見ながら減債基金を積み立てることも必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ECE9BA-A73B-4B24-BAF9-35D25BD71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8CB4D4-E8C1-4A45-83EF-E5C041E5D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1E56B1-1760-4ADB-86A7-9DCA1BAC921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0E9332-80E1-418D-AA74-535336739DD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6FF4595-8F1F-4F41-8D9E-081B69670A0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EA8A1F2-C296-463F-9C4D-1B392DE3BAF4}"/>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7C11D65-ACB6-4E7F-A3D1-31EEA97F17B6}"/>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74BDEBA-99CF-4E35-82FB-3076B412414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7D63E5C-05FC-4E2E-A89E-6FFAB8792CE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18775A6-144D-4D8A-9AB3-0978ABA75E7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D884911-692B-4B0B-A5A9-5F0832BD5422}"/>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7D3E454-A774-4E6B-80E1-FE264F92DD85}"/>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FBD4186-7E59-41FB-A97D-F92467063126}"/>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B8AAC27-D715-4909-A071-4C0224468A64}"/>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BAE562C-31E3-4192-AC5F-A96DF4374FA1}"/>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5187226-B772-416E-94FC-A9E25D966705}"/>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7396802-79D9-4A29-B19B-C1C2A898275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4783848-3B05-425D-8E72-F4032B75EB6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07045BA-8FAF-4CAB-8717-A2835AC0921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FFB8EC-11C4-4A7B-9CB6-882ACC80E74D}"/>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839FA5A-453D-479F-BF18-CAC63AB9381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2AF9ACD-C4B1-46BF-AE07-4198A096065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74C2792-C275-496D-89E5-77C9CC851FA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2E5B9EB-BA50-411C-AF0F-1A32369AE29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DCD5954-C6D4-4B46-95AD-B3BB086F25E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7C291C-80B3-4D92-AB4D-B39136B2CD6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C4B6797-CD73-49A8-B6BC-4755DE603AA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2B4161F-C31A-4C63-B4EE-E1D31CF110B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1C6F15-AD7D-408B-AC27-4F6B362F861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EEC25BD-51B9-4573-B610-18FA31B4DE90}"/>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D07FBC56-A98C-4931-B9E9-3EF61C1890FF}"/>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31E87BD-47FF-40C0-9469-2E750A44B1A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65A67852-8A76-415E-B478-97B5F22C5222}"/>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7613BEB-DEFD-483F-9F79-E5F5F27F010D}"/>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8DBE84B-E812-41BD-898A-1B4230043C1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E44FCBF9-DF68-4541-825B-A10B5B6BF65B}"/>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0940131-5FD3-41F6-BD75-895E31FE30BF}"/>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6107890-9A62-49EC-910D-A34B6F4DFBC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BF21F35-506D-4350-A8C9-50460664778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8986F29-12F1-438F-9D4D-896D8C833671}"/>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7B811B57-A0BA-4F83-8A9B-601DBDC6C56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F628589-70C3-4490-8066-EFF5EB4D175B}"/>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4CA922F-C32B-4AF0-BAFA-6E0212D0E7C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A44010C-B5FC-4B33-8D14-E12FBEECD6CB}"/>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625CA42-A7B3-429E-A85D-9733F226608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97A2769-5615-4960-AF0C-3485F265887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4114060D-524F-4C4A-B43C-A92D9DB5F9FF}"/>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EE4A877C-1F1D-43E6-83B8-0DDD4F9DC915}"/>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4192FF54-8137-4536-9B03-FBF82305869C}"/>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752C7E81-A284-41FC-82B9-D28A182311AC}"/>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BDD06CA5-3D28-4AB8-BFC8-1628AB07D68E}"/>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005CBB11-96EB-40C5-AB6C-0B6D10DBF34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5CE6099C-178E-42D7-8423-BBD4A42B8CE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307F2748-6A2D-44BC-8443-E0DE9E3E4A78}"/>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EF8C81C0-1193-4961-B648-A9BD3CCF74B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4A6AD436-E108-4F00-B23D-E7C55206BB9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7D9518AA-6956-4764-986F-92481EC51C7D}"/>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BABEEE0E-6AD9-4F7B-A281-668EC11CBC9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78D1A094-DD15-4387-846C-4AC44693EB3A}"/>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70A94787-A49A-4E8A-8AD7-31CEC357F47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年度から本体の建設工事が始ま</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町民交流センター整備事業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月に完成し、財源として多額の地方債を発行し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ため、地方債残高が大きく上昇した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ことが主な要因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当面は高い数値で推移することが見込まれる。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63361261-2296-4683-A15A-6D3FECFF077F}"/>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3CB7147B-0A7F-40AB-A758-31E14867C442}"/>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A47077B5-DE12-4C24-847B-6015F9F40643}"/>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B55BD54D-527E-45EB-8F38-84CB5D86086E}"/>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34ADDCEC-813D-4BC3-983B-633E9D7958E3}"/>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a:extLst>
            <a:ext uri="{FF2B5EF4-FFF2-40B4-BE49-F238E27FC236}">
              <a16:creationId xmlns:a16="http://schemas.microsoft.com/office/drawing/2014/main" id="{6296FE1F-B652-411E-86D8-66EA8CC7DDBE}"/>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8E8FF77D-7D29-40C2-9AAA-E780C2DE7D3B}"/>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a:extLst>
            <a:ext uri="{FF2B5EF4-FFF2-40B4-BE49-F238E27FC236}">
              <a16:creationId xmlns:a16="http://schemas.microsoft.com/office/drawing/2014/main" id="{616F9759-3AFB-4BE8-9102-A1CE6F6EA610}"/>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140710E1-BFAB-4144-BA40-856BEC18A894}"/>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a:extLst>
            <a:ext uri="{FF2B5EF4-FFF2-40B4-BE49-F238E27FC236}">
              <a16:creationId xmlns:a16="http://schemas.microsoft.com/office/drawing/2014/main" id="{99AE50A5-B8AC-4204-903F-912C0E96A621}"/>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ED5A2AF1-ACEB-4606-B8AB-D50220E62A7E}"/>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a:extLst>
            <a:ext uri="{FF2B5EF4-FFF2-40B4-BE49-F238E27FC236}">
              <a16:creationId xmlns:a16="http://schemas.microsoft.com/office/drawing/2014/main" id="{FA43365C-18C3-4F2B-AFA5-A450723FBB66}"/>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E7EFB0FA-EC9F-4313-8F4B-A91A3D49557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FFBBB75-7F35-470D-A84F-9B86E8FD589C}"/>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a:extLst>
            <a:ext uri="{FF2B5EF4-FFF2-40B4-BE49-F238E27FC236}">
              <a16:creationId xmlns:a16="http://schemas.microsoft.com/office/drawing/2014/main" id="{E43FBF92-165C-4885-85A6-820BB63CDBC2}"/>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66AE7D7A-2847-4B00-BF67-BFB44C955891}"/>
            </a:ext>
          </a:extLst>
        </xdr:cNvPr>
        <xdr:cNvCxnSpPr/>
      </xdr:nvCxnSpPr>
      <xdr:spPr>
        <a:xfrm flipV="1">
          <a:off x="13027660" y="5208623"/>
          <a:ext cx="1269" cy="139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a:extLst>
            <a:ext uri="{FF2B5EF4-FFF2-40B4-BE49-F238E27FC236}">
              <a16:creationId xmlns:a16="http://schemas.microsoft.com/office/drawing/2014/main" id="{AC208BAC-1759-4CE0-808F-035B59CBE0D8}"/>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DCBFDC26-AB78-4923-A384-1B970AE0335C}"/>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0" name="債務償還可能年数最大値テキスト">
          <a:extLst>
            <a:ext uri="{FF2B5EF4-FFF2-40B4-BE49-F238E27FC236}">
              <a16:creationId xmlns:a16="http://schemas.microsoft.com/office/drawing/2014/main" id="{68B9E44B-B897-4B6C-886E-E8BC6D44CB81}"/>
            </a:ext>
          </a:extLst>
        </xdr:cNvPr>
        <xdr:cNvSpPr txBox="1"/>
      </xdr:nvSpPr>
      <xdr:spPr>
        <a:xfrm>
          <a:off x="13080365" y="498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1" name="直線コネクタ 80">
          <a:extLst>
            <a:ext uri="{FF2B5EF4-FFF2-40B4-BE49-F238E27FC236}">
              <a16:creationId xmlns:a16="http://schemas.microsoft.com/office/drawing/2014/main" id="{1776B7CB-13E4-4F61-A3A1-58147D6D826E}"/>
            </a:ext>
          </a:extLst>
        </xdr:cNvPr>
        <xdr:cNvCxnSpPr/>
      </xdr:nvCxnSpPr>
      <xdr:spPr>
        <a:xfrm>
          <a:off x="12963525" y="5208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82" name="債務償還可能年数平均値テキスト">
          <a:extLst>
            <a:ext uri="{FF2B5EF4-FFF2-40B4-BE49-F238E27FC236}">
              <a16:creationId xmlns:a16="http://schemas.microsoft.com/office/drawing/2014/main" id="{0E9D7137-5BF8-4981-95A7-C31C58E915BE}"/>
            </a:ext>
          </a:extLst>
        </xdr:cNvPr>
        <xdr:cNvSpPr txBox="1"/>
      </xdr:nvSpPr>
      <xdr:spPr>
        <a:xfrm>
          <a:off x="13080365" y="596880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3" name="フローチャート: 判断 82">
          <a:extLst>
            <a:ext uri="{FF2B5EF4-FFF2-40B4-BE49-F238E27FC236}">
              <a16:creationId xmlns:a16="http://schemas.microsoft.com/office/drawing/2014/main" id="{67FAC57B-E3AA-4669-B7D0-D8D134FC5256}"/>
            </a:ext>
          </a:extLst>
        </xdr:cNvPr>
        <xdr:cNvSpPr/>
      </xdr:nvSpPr>
      <xdr:spPr>
        <a:xfrm>
          <a:off x="13001625" y="59903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F723A7F-9086-4759-A19D-5E5A95B1E699}"/>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CF610DC-A80E-4223-B67C-5B94B9BF2EB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9E7BFAB-0E74-4B10-8E51-17EBC85DE903}"/>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352430C-61D7-401C-AA0D-F86AC7262689}"/>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E67514-3FEE-4276-87F6-DF2C91302E4A}"/>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89" name="楕円 88">
          <a:extLst>
            <a:ext uri="{FF2B5EF4-FFF2-40B4-BE49-F238E27FC236}">
              <a16:creationId xmlns:a16="http://schemas.microsoft.com/office/drawing/2014/main" id="{18B9B8ED-92BC-4686-8EBF-3A3A4B7406D4}"/>
            </a:ext>
          </a:extLst>
        </xdr:cNvPr>
        <xdr:cNvSpPr/>
      </xdr:nvSpPr>
      <xdr:spPr>
        <a:xfrm>
          <a:off x="13001625" y="5582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340478" cy="259045"/>
    <xdr:sp macro="" textlink="">
      <xdr:nvSpPr>
        <xdr:cNvPr id="90" name="債務償還可能年数該当値テキスト">
          <a:extLst>
            <a:ext uri="{FF2B5EF4-FFF2-40B4-BE49-F238E27FC236}">
              <a16:creationId xmlns:a16="http://schemas.microsoft.com/office/drawing/2014/main" id="{524BB74A-07BA-4CB2-92B1-5D047953618D}"/>
            </a:ext>
          </a:extLst>
        </xdr:cNvPr>
        <xdr:cNvSpPr txBox="1"/>
      </xdr:nvSpPr>
      <xdr:spPr>
        <a:xfrm>
          <a:off x="13080365" y="54372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a:extLst>
            <a:ext uri="{FF2B5EF4-FFF2-40B4-BE49-F238E27FC236}">
              <a16:creationId xmlns:a16="http://schemas.microsoft.com/office/drawing/2014/main" id="{7E2ECF6B-DEDE-4D1E-98C7-660086A8C5A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a:extLst>
            <a:ext uri="{FF2B5EF4-FFF2-40B4-BE49-F238E27FC236}">
              <a16:creationId xmlns:a16="http://schemas.microsoft.com/office/drawing/2014/main" id="{E786A07E-BE13-465A-84E5-4B7DAF50176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a:extLst>
            <a:ext uri="{FF2B5EF4-FFF2-40B4-BE49-F238E27FC236}">
              <a16:creationId xmlns:a16="http://schemas.microsoft.com/office/drawing/2014/main" id="{296AB33A-93D4-4094-B185-08004A1E9DE0}"/>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a:extLst>
            <a:ext uri="{FF2B5EF4-FFF2-40B4-BE49-F238E27FC236}">
              <a16:creationId xmlns:a16="http://schemas.microsoft.com/office/drawing/2014/main" id="{BA0093B7-F98A-4307-BABE-464A4B8CD054}"/>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a:extLst>
            <a:ext uri="{FF2B5EF4-FFF2-40B4-BE49-F238E27FC236}">
              <a16:creationId xmlns:a16="http://schemas.microsoft.com/office/drawing/2014/main" id="{EEF0B17F-6494-43D1-B677-C102CD4BFA13}"/>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a:extLst>
            <a:ext uri="{FF2B5EF4-FFF2-40B4-BE49-F238E27FC236}">
              <a16:creationId xmlns:a16="http://schemas.microsoft.com/office/drawing/2014/main" id="{90E16C2F-791E-4A27-AF9C-FCD252AD8FE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4B5A12-C582-47C0-81CF-E66F516CA3D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E16A86-1F57-4B21-B884-79F7144355B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AF021A-9143-4027-87E1-E54A14087F1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F6B25E-E573-41F2-ACD6-CA0F6F56150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A869D9-C2A5-43F7-95D4-19E7F213A9D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E038D2-7237-4EB5-B89E-053CFC0B003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6FDC81-C726-4F26-BE37-9EF09032017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23C0DE-8D8A-4664-A241-A036677B019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13E562-C282-4EDE-B84B-5DAC705ACD5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F0DC2E-3161-458D-9F84-CDACDAD19DB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4D1D7F-7E47-4C33-87CC-9A573718E37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B4AC8E-EEEB-4DEA-9BDA-26E83AA8FD1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4E74B7-3F92-4F15-8334-9E8D3E1EDF4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CDEEED-15D2-499A-B3CE-E5A84DD68A9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4EC377-80FC-48A2-AF38-EE700C652C2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9FFE06-80D1-4C61-8017-79DD9A7B4B6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9748076-183F-4A13-BD0E-919D2F63B76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F8F1C894-8090-4C8C-8751-19A02604CB1C}"/>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89F76A5-094B-4D33-AD07-6D1BDC432E5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961C7B9-A7AB-48CC-A7EC-86FA800A5318}"/>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2D63B0B-B23A-4C23-AE12-1813CDDE973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AEED6ECC-9BF4-4EF0-A623-6CE29B8C6DD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FA7236A9-5303-41F3-9A11-0AC8F5DE737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72B010-DE7B-4E44-B5DA-11389AE3F27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311A58-F855-40E9-A997-8951E324AC9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2149D3-81AF-4708-A822-6951400608A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C6B472-90D5-4474-8C2D-30E0B24CCE0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7A700B-F534-4326-85E4-9DEFACDC9CB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A938D7-6779-4CB1-BC37-483537402C5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D52311-7452-4D82-A3CC-10871CC26AB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384A8A-C52F-4024-904D-B0E6ADF3E4D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A70CCE-79B2-4F63-B964-356E38485D6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706E3A-7D27-4D22-913E-9E59A65DE73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864589-A440-471A-B367-7B48FC89D35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E6F32B-F416-4610-B268-11DE66211CF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730239-657D-4359-A016-777BAAA1BCD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0FA5CE-1F1B-4CE3-B092-B0B9D1654BA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D28604-198F-46C4-9EDA-B781744F868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FDACBD0-B2D9-47DC-B7F0-1B6C0B74103E}"/>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543B6AD-13DF-40C4-AD23-5AB673C4CFD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CE58F3FC-14B3-4F60-A82C-43C9A32A5DE8}"/>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550C6AF1-C6F2-4D82-9645-B2E4956CBB5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A7286654-0CAE-47FD-A3CD-05439071E6FB}"/>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539126E1-B750-4943-9572-A85E5BCC727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7FCF7667-F618-46E0-A61A-C5F2082C468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CF4291E1-392B-42AA-B7E1-38B43832B50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以降は低下傾向にある。平成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と前年度同様の指数となったが、全国平均を大きく下回っている。これは、町内に大規模な企業がないことや、人口減少に加えて全国平均を大きく上回る高齢化率（平成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37.3</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年度と比較して比率は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ポイント上昇したが、この最も大きな要因は物件費の増で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ポイント増となったが、平成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月から供用を開始した町民交流センター施設管理が皆増となったからである。また、人件費も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増となったが、これは、保育士や保健師などの専門的な職員をここ数年採用していることで新規採用職員が前年の退職者よりも多かったこと、再任用職員が増えたことなどにより前年度と比較して職員給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15,366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千円増加したことによるものである。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経常収支比率のおよそ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ただ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である地方債の償還や施設管理費など、今後当面して経常収支比率の上昇が見込まれるため、公債費以外の経費について、以前の行財政改革の基本方針を継続してさらなる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63</xdr:row>
      <xdr:rowOff>57996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5826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28363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140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92710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140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163619</xdr:rowOff>
    </xdr:from>
    <xdr:to>
      <xdr:col>11</xdr:col>
      <xdr:colOff>31750</xdr:colOff>
      <xdr:row>62</xdr:row>
      <xdr:rowOff>92710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2206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63940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19702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27746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％程上回った。これは、平成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月に町民交流センターの一般開放が始まり、複合施設の各部門のにおいて人件費・物件費等が増加したことによることから、適正な施設運営を図り、経費抑制に努める。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37895</xdr:rowOff>
    </xdr:from>
    <xdr:to>
      <xdr:col>23</xdr:col>
      <xdr:colOff>133350</xdr:colOff>
      <xdr:row>83</xdr:row>
      <xdr:rowOff>16833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96795"/>
          <a:ext cx="838200" cy="1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170489</xdr:rowOff>
    </xdr:from>
    <xdr:to>
      <xdr:col>19</xdr:col>
      <xdr:colOff>133350</xdr:colOff>
      <xdr:row>82</xdr:row>
      <xdr:rowOff>37895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57939"/>
          <a:ext cx="889000" cy="3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170489</xdr:rowOff>
    </xdr:from>
    <xdr:to>
      <xdr:col>15</xdr:col>
      <xdr:colOff>82550</xdr:colOff>
      <xdr:row>82</xdr:row>
      <xdr:rowOff>12089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57939"/>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165190</xdr:rowOff>
    </xdr:from>
    <xdr:to>
      <xdr:col>11</xdr:col>
      <xdr:colOff>31750</xdr:colOff>
      <xdr:row>82</xdr:row>
      <xdr:rowOff>12089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52640"/>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137483</xdr:rowOff>
    </xdr:from>
    <xdr:to>
      <xdr:col>23</xdr:col>
      <xdr:colOff>184150</xdr:colOff>
      <xdr:row>83</xdr:row>
      <xdr:rowOff>67633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109560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6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158545</xdr:rowOff>
    </xdr:from>
    <xdr:to>
      <xdr:col>19</xdr:col>
      <xdr:colOff>184150</xdr:colOff>
      <xdr:row>82</xdr:row>
      <xdr:rowOff>88695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98872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1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119689</xdr:rowOff>
    </xdr:from>
    <xdr:to>
      <xdr:col>15</xdr:col>
      <xdr:colOff>133350</xdr:colOff>
      <xdr:row>82</xdr:row>
      <xdr:rowOff>49839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60016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7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132739</xdr:rowOff>
    </xdr:from>
    <xdr:to>
      <xdr:col>11</xdr:col>
      <xdr:colOff>82550</xdr:colOff>
      <xdr:row>82</xdr:row>
      <xdr:rowOff>62889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73066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114390</xdr:rowOff>
    </xdr:from>
    <xdr:to>
      <xdr:col>7</xdr:col>
      <xdr:colOff>31750</xdr:colOff>
      <xdr:row>82</xdr:row>
      <xdr:rowOff>44540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54717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7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以前は、特別昇給等を継続的に実施してきたが、現在では、特殊勤務手当や退職時特別昇給などは廃止している。国家公務員の時限的な給与改定特例法の措置により平成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年度については、人事院勧告に対応する措置として県に準拠する内容で職員の給料額が上昇しており、これが要因となって類似団体内平均よりも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ポイント高い指数となっている。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当該資料作成時点（平成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月末時点）において、平成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調査結果が未公表のため、前年度の数値を引用しているが、類似団体内平均を上回る指数で推移しているため、給料表における職務職階制の原則を順守するなど、定員管理と合わせて給与の適正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21166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21166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112184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467114"/>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年度は類似団体内平均をわずかに上回っている。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108045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78757"/>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56166</xdr:rowOff>
    </xdr:from>
    <xdr:to>
      <xdr:col>77</xdr:col>
      <xdr:colOff>44450</xdr:colOff>
      <xdr:row>60</xdr:row>
      <xdr:rowOff>91757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43166"/>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18161</xdr:rowOff>
    </xdr:from>
    <xdr:to>
      <xdr:col>72</xdr:col>
      <xdr:colOff>203200</xdr:colOff>
      <xdr:row>60</xdr:row>
      <xdr:rowOff>56166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516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158845</xdr:rowOff>
    </xdr:from>
    <xdr:to>
      <xdr:col>68</xdr:col>
      <xdr:colOff>152400</xdr:colOff>
      <xdr:row>60</xdr:row>
      <xdr:rowOff>18161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74395"/>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57245</xdr:rowOff>
    </xdr:from>
    <xdr:to>
      <xdr:col>81</xdr:col>
      <xdr:colOff>95250</xdr:colOff>
      <xdr:row>60</xdr:row>
      <xdr:rowOff>158845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29322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127334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1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5366</xdr:rowOff>
    </xdr:from>
    <xdr:to>
      <xdr:col>73</xdr:col>
      <xdr:colOff>44450</xdr:colOff>
      <xdr:row>60</xdr:row>
      <xdr:rowOff>106966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91743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7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138811</xdr:rowOff>
    </xdr:from>
    <xdr:to>
      <xdr:col>68</xdr:col>
      <xdr:colOff>203200</xdr:colOff>
      <xdr:row>60</xdr:row>
      <xdr:rowOff>68961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79138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108045</xdr:rowOff>
    </xdr:from>
    <xdr:to>
      <xdr:col>64</xdr:col>
      <xdr:colOff>152400</xdr:colOff>
      <xdr:row>60</xdr:row>
      <xdr:rowOff>38195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48372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ポイントと大きく上回っている。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しかし、大型事業の償還については順次終了してきており、また、新規地方債の発行については年間の償還元金の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％を下回り、年々改善してきている。平成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月に完成し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月から一般開放している町民交流センターに係る地方債の償還が始まる時点で比率の上昇も見込まれるが、ダム建設に係る債務負担が平成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131572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3595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85598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3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56896</xdr:rowOff>
    </xdr:from>
    <xdr:to>
      <xdr:col>77</xdr:col>
      <xdr:colOff>95250</xdr:colOff>
      <xdr:row>40</xdr:row>
      <xdr:rowOff>158496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44</xdr:row>
      <xdr:rowOff>39624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579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134112</xdr:rowOff>
    </xdr:from>
    <xdr:to>
      <xdr:col>73</xdr:col>
      <xdr:colOff>44450</xdr:colOff>
      <xdr:row>41</xdr:row>
      <xdr:rowOff>64262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145796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8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94996</xdr:rowOff>
    </xdr:from>
    <xdr:to>
      <xdr:col>64</xdr:col>
      <xdr:colOff>152400</xdr:colOff>
      <xdr:row>45</xdr:row>
      <xdr:rowOff>25146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9923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％を占める臨時財政対策債など、標準財政規模の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倍となる地方債現在高が大きく影響し、将来負担比率は類似団体内平均と比較すると、非常に高い比率となっている。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年度で終了したことで、その分の将来負担が軽減される。しかし、町内の流雪溝整備事業が今後も継続するほか、平成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割ほどを地方債により確保してきたこともあり、比率が一時的に上昇する見込みである。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今後、新規事業の実施に当たっては厳正に取捨選択を行い、より一層の財政の健全化に努める。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6054</xdr:rowOff>
    </xdr:from>
    <xdr:to>
      <xdr:col>81</xdr:col>
      <xdr:colOff>44450</xdr:colOff>
      <xdr:row>18</xdr:row>
      <xdr:rowOff>142790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09215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113157</xdr:rowOff>
    </xdr:from>
    <xdr:to>
      <xdr:col>77</xdr:col>
      <xdr:colOff>44450</xdr:colOff>
      <xdr:row>18</xdr:row>
      <xdr:rowOff>6054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0278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70527</xdr:rowOff>
    </xdr:from>
    <xdr:to>
      <xdr:col>72</xdr:col>
      <xdr:colOff>203200</xdr:colOff>
      <xdr:row>17</xdr:row>
      <xdr:rowOff>113157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85177"/>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70527</xdr:rowOff>
    </xdr:from>
    <xdr:to>
      <xdr:col>68</xdr:col>
      <xdr:colOff>152400</xdr:colOff>
      <xdr:row>17</xdr:row>
      <xdr:rowOff>138896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85177"/>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91990</xdr:rowOff>
    </xdr:from>
    <xdr:to>
      <xdr:col>81</xdr:col>
      <xdr:colOff>95250</xdr:colOff>
      <xdr:row>19</xdr:row>
      <xdr:rowOff>22141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64067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126704</xdr:rowOff>
    </xdr:from>
    <xdr:to>
      <xdr:col>77</xdr:col>
      <xdr:colOff>95250</xdr:colOff>
      <xdr:row>18</xdr:row>
      <xdr:rowOff>56854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41631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2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62357</xdr:rowOff>
    </xdr:from>
    <xdr:to>
      <xdr:col>73</xdr:col>
      <xdr:colOff>44450</xdr:colOff>
      <xdr:row>17</xdr:row>
      <xdr:rowOff>163957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148734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6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19727</xdr:rowOff>
    </xdr:from>
    <xdr:to>
      <xdr:col>68</xdr:col>
      <xdr:colOff>203200</xdr:colOff>
      <xdr:row>17</xdr:row>
      <xdr:rowOff>121327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106104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88096</xdr:rowOff>
    </xdr:from>
    <xdr:to>
      <xdr:col>64</xdr:col>
      <xdr:colOff>152400</xdr:colOff>
      <xdr:row>18</xdr:row>
      <xdr:rowOff>18246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3023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49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今後もこのような水準を維持していくよう努めるが、平成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月から町民交流センターの一般開放が始まり、それに伴う物件費等が増加し、来年度以降は年間を通して施設運営経費が発生することから、適正な施設運営を図り、経費抑制に努める。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58420</xdr:rowOff>
    </xdr:from>
    <xdr:to>
      <xdr:col>82</xdr:col>
      <xdr:colOff>107950</xdr:colOff>
      <xdr:row>14</xdr:row>
      <xdr:rowOff>41275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28727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41275</xdr:rowOff>
    </xdr:from>
    <xdr:to>
      <xdr:col>78</xdr:col>
      <xdr:colOff>69850</xdr:colOff>
      <xdr:row>13</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2701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41275</xdr:rowOff>
    </xdr:from>
    <xdr:to>
      <xdr:col>73</xdr:col>
      <xdr:colOff>180975</xdr:colOff>
      <xdr:row>13</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270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298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161925</xdr:rowOff>
    </xdr:from>
    <xdr:to>
      <xdr:col>82</xdr:col>
      <xdr:colOff>158750</xdr:colOff>
      <xdr:row>14</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7620</xdr:rowOff>
    </xdr:from>
    <xdr:to>
      <xdr:col>78</xdr:col>
      <xdr:colOff>120650</xdr:colOff>
      <xdr:row>13</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119397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0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161925</xdr:rowOff>
    </xdr:from>
    <xdr:to>
      <xdr:col>74</xdr:col>
      <xdr:colOff>31750</xdr:colOff>
      <xdr:row>13</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102252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198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30480</xdr:rowOff>
    </xdr:from>
    <xdr:to>
      <xdr:col>69</xdr:col>
      <xdr:colOff>142875</xdr:colOff>
      <xdr:row>13</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142257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高齢化率が平成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％と山形県平均や全国平均よりも高いことや、平成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年生までの医療費を無料化していることなどの要因があり、類似団体内平均と同程度で推移してきたが、平成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ポイント上回っている。当町は全国でも有数の豪雪地帯であることから、降雪の状況によって維持補修費が大きく変動するが、特に平成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ポイントを超える比率となっており、平成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となっている。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129286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69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57</xdr:row>
      <xdr:rowOff>101854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69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101854</xdr:rowOff>
    </xdr:from>
    <xdr:to>
      <xdr:col>73</xdr:col>
      <xdr:colOff>180975</xdr:colOff>
      <xdr:row>57</xdr:row>
      <xdr:rowOff>101854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74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101854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42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78486</xdr:rowOff>
    </xdr:from>
    <xdr:to>
      <xdr:col>82</xdr:col>
      <xdr:colOff>158750</xdr:colOff>
      <xdr:row>58</xdr:row>
      <xdr:rowOff>8636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50563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137431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補助費等については、類似団体内平均とほぼ同程度の水準で推移してきており、平成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99568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校を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校に統合するために建設した大石田中学校に係る大きな償還が始まっている。公債費が高止まりの状況はもうしばらく続く見込みであるが、以前の大型事業の償還は順次終了しており、また、新規地方債の発行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み、その財源確保のために多額の地方債を発行してきたが、それ以外の事業については地方債発行に係る原則を順守していき、事業の実施に当たっては費用対効果を適正に判断しながら新規地方債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1270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5138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78</xdr:row>
      <xdr:rowOff>163576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78994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36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78994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5503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86.6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91.6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ポイント上昇した。しかし、経常収支比率のうち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％を公債費が占めているため、比率全体では類似団体内平均を上回っているが、公債費以外の比率については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ポイント下回っている。前年度よりも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ポイント上昇したが、この要因として、平成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町民交流センターの一般開放が始まっており、物件費などの施設運営経費が加わったことや、人事院勧告に対応する措置などにより人件費が増加したことが主な要因で、できる限り財政を圧迫する状況に歯止めをかけ、各経費を抑制していくよう努め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そのほかの比率については若干の増減はあるものの前年度とほぼ同程度の比率となった。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40132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87373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75</xdr:row>
      <xdr:rowOff>14986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8005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113284</xdr:rowOff>
    </xdr:from>
    <xdr:to>
      <xdr:col>73</xdr:col>
      <xdr:colOff>180975</xdr:colOff>
      <xdr:row>74</xdr:row>
      <xdr:rowOff>149860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8005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74</xdr:row>
      <xdr:rowOff>149860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7960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62484</xdr:rowOff>
    </xdr:from>
    <xdr:to>
      <xdr:col>74</xdr:col>
      <xdr:colOff>31750</xdr:colOff>
      <xdr:row>74</xdr:row>
      <xdr:rowOff>164084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2811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169689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42778</xdr:rowOff>
    </xdr:from>
    <xdr:to>
      <xdr:col>29</xdr:col>
      <xdr:colOff>127000</xdr:colOff>
      <xdr:row>18</xdr:row>
      <xdr:rowOff>113552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76503"/>
          <a:ext cx="647700" cy="7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113552</xdr:rowOff>
    </xdr:from>
    <xdr:to>
      <xdr:col>26</xdr:col>
      <xdr:colOff>50800</xdr:colOff>
      <xdr:row>18</xdr:row>
      <xdr:rowOff>146151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7277"/>
          <a:ext cx="698500" cy="3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146151</xdr:rowOff>
    </xdr:from>
    <xdr:to>
      <xdr:col>22</xdr:col>
      <xdr:colOff>114300</xdr:colOff>
      <xdr:row>19</xdr:row>
      <xdr:rowOff>20320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79876"/>
          <a:ext cx="698500" cy="4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20320</xdr:rowOff>
    </xdr:from>
    <xdr:to>
      <xdr:col>18</xdr:col>
      <xdr:colOff>177800</xdr:colOff>
      <xdr:row>19</xdr:row>
      <xdr:rowOff>56448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5495"/>
          <a:ext cx="698500" cy="3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163428</xdr:rowOff>
    </xdr:from>
    <xdr:to>
      <xdr:col>29</xdr:col>
      <xdr:colOff>177800</xdr:colOff>
      <xdr:row>18</xdr:row>
      <xdr:rowOff>93578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135505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62752</xdr:rowOff>
    </xdr:from>
    <xdr:to>
      <xdr:col>26</xdr:col>
      <xdr:colOff>101600</xdr:colOff>
      <xdr:row>18</xdr:row>
      <xdr:rowOff>164352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149129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95351</xdr:rowOff>
    </xdr:from>
    <xdr:to>
      <xdr:col>22</xdr:col>
      <xdr:colOff>165100</xdr:colOff>
      <xdr:row>19</xdr:row>
      <xdr:rowOff>25501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2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140970</xdr:rowOff>
    </xdr:from>
    <xdr:to>
      <xdr:col>19</xdr:col>
      <xdr:colOff>38100</xdr:colOff>
      <xdr:row>19</xdr:row>
      <xdr:rowOff>71120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55897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6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5648</xdr:rowOff>
    </xdr:from>
    <xdr:to>
      <xdr:col>15</xdr:col>
      <xdr:colOff>101600</xdr:colOff>
      <xdr:row>19</xdr:row>
      <xdr:rowOff>107248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152855</xdr:rowOff>
    </xdr:from>
    <xdr:to>
      <xdr:col>29</xdr:col>
      <xdr:colOff>127000</xdr:colOff>
      <xdr:row>35</xdr:row>
      <xdr:rowOff>175486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3205"/>
          <a:ext cx="6477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3167</xdr:rowOff>
    </xdr:from>
    <xdr:to>
      <xdr:col>26</xdr:col>
      <xdr:colOff>50800</xdr:colOff>
      <xdr:row>35</xdr:row>
      <xdr:rowOff>175486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13517"/>
          <a:ext cx="698500" cy="17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335026</xdr:rowOff>
    </xdr:from>
    <xdr:to>
      <xdr:col>22</xdr:col>
      <xdr:colOff>114300</xdr:colOff>
      <xdr:row>35</xdr:row>
      <xdr:rowOff>3167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02476"/>
          <a:ext cx="698500" cy="1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272276</xdr:rowOff>
    </xdr:from>
    <xdr:to>
      <xdr:col>18</xdr:col>
      <xdr:colOff>177800</xdr:colOff>
      <xdr:row>34</xdr:row>
      <xdr:rowOff>335026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39726"/>
          <a:ext cx="698500" cy="62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102055</xdr:rowOff>
    </xdr:from>
    <xdr:to>
      <xdr:col>29</xdr:col>
      <xdr:colOff>177800</xdr:colOff>
      <xdr:row>35</xdr:row>
      <xdr:rowOff>203655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290032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124686</xdr:rowOff>
    </xdr:from>
    <xdr:to>
      <xdr:col>26</xdr:col>
      <xdr:colOff>101600</xdr:colOff>
      <xdr:row>35</xdr:row>
      <xdr:rowOff>226286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236463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295267</xdr:rowOff>
    </xdr:from>
    <xdr:to>
      <xdr:col>22</xdr:col>
      <xdr:colOff>165100</xdr:colOff>
      <xdr:row>35</xdr:row>
      <xdr:rowOff>53967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6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64144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284226</xdr:rowOff>
    </xdr:from>
    <xdr:to>
      <xdr:col>19</xdr:col>
      <xdr:colOff>38100</xdr:colOff>
      <xdr:row>35</xdr:row>
      <xdr:rowOff>42926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5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53103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221475</xdr:rowOff>
    </xdr:from>
    <xdr:to>
      <xdr:col>15</xdr:col>
      <xdr:colOff>101600</xdr:colOff>
      <xdr:row>34</xdr:row>
      <xdr:rowOff>323075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8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333252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5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29263</xdr:rowOff>
    </xdr:from>
    <xdr:to>
      <xdr:col>24</xdr:col>
      <xdr:colOff>63500</xdr:colOff>
      <xdr:row>36</xdr:row>
      <xdr:rowOff>76355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1463"/>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76355</xdr:rowOff>
    </xdr:from>
    <xdr:to>
      <xdr:col>19</xdr:col>
      <xdr:colOff>177800</xdr:colOff>
      <xdr:row>36</xdr:row>
      <xdr:rowOff>105570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8555"/>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105570</xdr:rowOff>
    </xdr:from>
    <xdr:to>
      <xdr:col>15</xdr:col>
      <xdr:colOff>50800</xdr:colOff>
      <xdr:row>36</xdr:row>
      <xdr:rowOff>133452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7770"/>
          <a:ext cx="889000" cy="2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133452</xdr:rowOff>
    </xdr:from>
    <xdr:to>
      <xdr:col>10</xdr:col>
      <xdr:colOff>114300</xdr:colOff>
      <xdr:row>36</xdr:row>
      <xdr:rowOff>154445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565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149913</xdr:rowOff>
    </xdr:from>
    <xdr:to>
      <xdr:col>24</xdr:col>
      <xdr:colOff>114300</xdr:colOff>
      <xdr:row>36</xdr:row>
      <xdr:rowOff>80063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25555</xdr:rowOff>
    </xdr:from>
    <xdr:to>
      <xdr:col>20</xdr:col>
      <xdr:colOff>38100</xdr:colOff>
      <xdr:row>36</xdr:row>
      <xdr:rowOff>127155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143682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7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54770</xdr:rowOff>
    </xdr:from>
    <xdr:to>
      <xdr:col>15</xdr:col>
      <xdr:colOff>101600</xdr:colOff>
      <xdr:row>36</xdr:row>
      <xdr:rowOff>156370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0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82652</xdr:rowOff>
    </xdr:from>
    <xdr:to>
      <xdr:col>10</xdr:col>
      <xdr:colOff>165100</xdr:colOff>
      <xdr:row>37</xdr:row>
      <xdr:rowOff>12802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3929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103645</xdr:rowOff>
    </xdr:from>
    <xdr:to>
      <xdr:col>6</xdr:col>
      <xdr:colOff>38100</xdr:colOff>
      <xdr:row>37</xdr:row>
      <xdr:rowOff>33795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24922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153511</xdr:rowOff>
    </xdr:from>
    <xdr:to>
      <xdr:col>24</xdr:col>
      <xdr:colOff>63500</xdr:colOff>
      <xdr:row>58</xdr:row>
      <xdr:rowOff>41461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26161"/>
          <a:ext cx="838200" cy="5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41461</xdr:rowOff>
    </xdr:from>
    <xdr:to>
      <xdr:col>19</xdr:col>
      <xdr:colOff>177800</xdr:colOff>
      <xdr:row>58</xdr:row>
      <xdr:rowOff>44873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85561"/>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44873</xdr:rowOff>
    </xdr:from>
    <xdr:to>
      <xdr:col>15</xdr:col>
      <xdr:colOff>50800</xdr:colOff>
      <xdr:row>58</xdr:row>
      <xdr:rowOff>52767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88973"/>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47055</xdr:rowOff>
    </xdr:from>
    <xdr:to>
      <xdr:col>10</xdr:col>
      <xdr:colOff>114300</xdr:colOff>
      <xdr:row>58</xdr:row>
      <xdr:rowOff>52767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91155"/>
          <a:ext cx="889000" cy="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102711</xdr:rowOff>
    </xdr:from>
    <xdr:to>
      <xdr:col>24</xdr:col>
      <xdr:colOff>114300</xdr:colOff>
      <xdr:row>58</xdr:row>
      <xdr:rowOff>32861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17638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162111</xdr:rowOff>
    </xdr:from>
    <xdr:to>
      <xdr:col>20</xdr:col>
      <xdr:colOff>38100</xdr:colOff>
      <xdr:row>58</xdr:row>
      <xdr:rowOff>92261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83388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165523</xdr:rowOff>
    </xdr:from>
    <xdr:to>
      <xdr:col>15</xdr:col>
      <xdr:colOff>101600</xdr:colOff>
      <xdr:row>58</xdr:row>
      <xdr:rowOff>95673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86800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1967</xdr:rowOff>
    </xdr:from>
    <xdr:to>
      <xdr:col>10</xdr:col>
      <xdr:colOff>165100</xdr:colOff>
      <xdr:row>58</xdr:row>
      <xdr:rowOff>103567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94694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167705</xdr:rowOff>
    </xdr:from>
    <xdr:to>
      <xdr:col>6</xdr:col>
      <xdr:colOff>38100</xdr:colOff>
      <xdr:row>58</xdr:row>
      <xdr:rowOff>97855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88982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35134</xdr:rowOff>
    </xdr:from>
    <xdr:to>
      <xdr:col>24</xdr:col>
      <xdr:colOff>63500</xdr:colOff>
      <xdr:row>76</xdr:row>
      <xdr:rowOff>57823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722434"/>
          <a:ext cx="838200" cy="3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57823</xdr:rowOff>
    </xdr:from>
    <xdr:to>
      <xdr:col>19</xdr:col>
      <xdr:colOff>177800</xdr:colOff>
      <xdr:row>77</xdr:row>
      <xdr:rowOff>6750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88023"/>
          <a:ext cx="889000" cy="1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163227</xdr:rowOff>
    </xdr:from>
    <xdr:to>
      <xdr:col>15</xdr:col>
      <xdr:colOff>50800</xdr:colOff>
      <xdr:row>77</xdr:row>
      <xdr:rowOff>6750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021977"/>
          <a:ext cx="889000" cy="18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163227</xdr:rowOff>
    </xdr:from>
    <xdr:to>
      <xdr:col>10</xdr:col>
      <xdr:colOff>114300</xdr:colOff>
      <xdr:row>76</xdr:row>
      <xdr:rowOff>60337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021977"/>
          <a:ext cx="889000" cy="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20197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39819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4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155784</xdr:rowOff>
    </xdr:from>
    <xdr:to>
      <xdr:col>24</xdr:col>
      <xdr:colOff>114300</xdr:colOff>
      <xdr:row>74</xdr:row>
      <xdr:rowOff>85934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6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7211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7023</xdr:rowOff>
    </xdr:from>
    <xdr:to>
      <xdr:col>20</xdr:col>
      <xdr:colOff>38100</xdr:colOff>
      <xdr:row>76</xdr:row>
      <xdr:rowOff>108623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125150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127400</xdr:rowOff>
    </xdr:from>
    <xdr:to>
      <xdr:col>15</xdr:col>
      <xdr:colOff>101600</xdr:colOff>
      <xdr:row>77</xdr:row>
      <xdr:rowOff>57550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74077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112426</xdr:rowOff>
    </xdr:from>
    <xdr:to>
      <xdr:col>10</xdr:col>
      <xdr:colOff>165100</xdr:colOff>
      <xdr:row>76</xdr:row>
      <xdr:rowOff>42577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711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59103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9537</xdr:rowOff>
    </xdr:from>
    <xdr:to>
      <xdr:col>6</xdr:col>
      <xdr:colOff>38100</xdr:colOff>
      <xdr:row>76</xdr:row>
      <xdr:rowOff>111137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127664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30657</xdr:rowOff>
    </xdr:from>
    <xdr:to>
      <xdr:col>24</xdr:col>
      <xdr:colOff>63500</xdr:colOff>
      <xdr:row>96</xdr:row>
      <xdr:rowOff>72313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89857"/>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72313</xdr:rowOff>
    </xdr:from>
    <xdr:to>
      <xdr:col>19</xdr:col>
      <xdr:colOff>177800</xdr:colOff>
      <xdr:row>96</xdr:row>
      <xdr:rowOff>123253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31513"/>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123253</xdr:rowOff>
    </xdr:from>
    <xdr:to>
      <xdr:col>15</xdr:col>
      <xdr:colOff>50800</xdr:colOff>
      <xdr:row>96</xdr:row>
      <xdr:rowOff>147079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82453"/>
          <a:ext cx="889000" cy="2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147079</xdr:rowOff>
    </xdr:from>
    <xdr:to>
      <xdr:col>10</xdr:col>
      <xdr:colOff>114300</xdr:colOff>
      <xdr:row>97</xdr:row>
      <xdr:rowOff>42253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6279"/>
          <a:ext cx="889000" cy="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151307</xdr:rowOff>
    </xdr:from>
    <xdr:to>
      <xdr:col>24</xdr:col>
      <xdr:colOff>114300</xdr:colOff>
      <xdr:row>96</xdr:row>
      <xdr:rowOff>81457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2734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21513</xdr:rowOff>
    </xdr:from>
    <xdr:to>
      <xdr:col>20</xdr:col>
      <xdr:colOff>38100</xdr:colOff>
      <xdr:row>96</xdr:row>
      <xdr:rowOff>123113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139640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72453</xdr:rowOff>
    </xdr:from>
    <xdr:to>
      <xdr:col>15</xdr:col>
      <xdr:colOff>101600</xdr:colOff>
      <xdr:row>97</xdr:row>
      <xdr:rowOff>2603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19130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96279</xdr:rowOff>
    </xdr:from>
    <xdr:to>
      <xdr:col>10</xdr:col>
      <xdr:colOff>165100</xdr:colOff>
      <xdr:row>97</xdr:row>
      <xdr:rowOff>26429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42956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162903</xdr:rowOff>
    </xdr:from>
    <xdr:to>
      <xdr:col>6</xdr:col>
      <xdr:colOff>38100</xdr:colOff>
      <xdr:row>97</xdr:row>
      <xdr:rowOff>93053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109580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150183</xdr:rowOff>
    </xdr:from>
    <xdr:to>
      <xdr:col>55</xdr:col>
      <xdr:colOff>0</xdr:colOff>
      <xdr:row>37</xdr:row>
      <xdr:rowOff>66504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22383"/>
          <a:ext cx="838200" cy="8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150183</xdr:rowOff>
    </xdr:from>
    <xdr:to>
      <xdr:col>50</xdr:col>
      <xdr:colOff>114300</xdr:colOff>
      <xdr:row>37</xdr:row>
      <xdr:rowOff>82781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22383"/>
          <a:ext cx="889000" cy="1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82781</xdr:rowOff>
    </xdr:from>
    <xdr:to>
      <xdr:col>45</xdr:col>
      <xdr:colOff>177800</xdr:colOff>
      <xdr:row>37</xdr:row>
      <xdr:rowOff>119773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6431"/>
          <a:ext cx="889000" cy="3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119773</xdr:rowOff>
    </xdr:from>
    <xdr:to>
      <xdr:col>41</xdr:col>
      <xdr:colOff>50800</xdr:colOff>
      <xdr:row>37</xdr:row>
      <xdr:rowOff>130019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3423"/>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15704</xdr:rowOff>
    </xdr:from>
    <xdr:to>
      <xdr:col>55</xdr:col>
      <xdr:colOff>50800</xdr:colOff>
      <xdr:row>37</xdr:row>
      <xdr:rowOff>117304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38581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99383</xdr:rowOff>
    </xdr:from>
    <xdr:to>
      <xdr:col>50</xdr:col>
      <xdr:colOff>165100</xdr:colOff>
      <xdr:row>37</xdr:row>
      <xdr:rowOff>29533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46060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4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31981</xdr:rowOff>
    </xdr:from>
    <xdr:to>
      <xdr:col>46</xdr:col>
      <xdr:colOff>38100</xdr:colOff>
      <xdr:row>37</xdr:row>
      <xdr:rowOff>133581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150108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68973</xdr:rowOff>
    </xdr:from>
    <xdr:to>
      <xdr:col>41</xdr:col>
      <xdr:colOff>101600</xdr:colOff>
      <xdr:row>37</xdr:row>
      <xdr:rowOff>170573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161700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79219</xdr:rowOff>
    </xdr:from>
    <xdr:to>
      <xdr:col>36</xdr:col>
      <xdr:colOff>165100</xdr:colOff>
      <xdr:row>38</xdr:row>
      <xdr:rowOff>9368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28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92801</xdr:rowOff>
    </xdr:from>
    <xdr:to>
      <xdr:col>55</xdr:col>
      <xdr:colOff>0</xdr:colOff>
      <xdr:row>58</xdr:row>
      <xdr:rowOff>97486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6901"/>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89442</xdr:rowOff>
    </xdr:from>
    <xdr:to>
      <xdr:col>50</xdr:col>
      <xdr:colOff>114300</xdr:colOff>
      <xdr:row>58</xdr:row>
      <xdr:rowOff>92801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3542"/>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89442</xdr:rowOff>
    </xdr:from>
    <xdr:to>
      <xdr:col>45</xdr:col>
      <xdr:colOff>177800</xdr:colOff>
      <xdr:row>58</xdr:row>
      <xdr:rowOff>127007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33542"/>
          <a:ext cx="889000" cy="3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120384</xdr:rowOff>
    </xdr:from>
    <xdr:to>
      <xdr:col>41</xdr:col>
      <xdr:colOff>50800</xdr:colOff>
      <xdr:row>58</xdr:row>
      <xdr:rowOff>127007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4484"/>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46686</xdr:rowOff>
    </xdr:from>
    <xdr:to>
      <xdr:col>55</xdr:col>
      <xdr:colOff>50800</xdr:colOff>
      <xdr:row>58</xdr:row>
      <xdr:rowOff>148286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6063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42001</xdr:rowOff>
    </xdr:from>
    <xdr:to>
      <xdr:col>50</xdr:col>
      <xdr:colOff>165100</xdr:colOff>
      <xdr:row>58</xdr:row>
      <xdr:rowOff>143601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160128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6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38642</xdr:rowOff>
    </xdr:from>
    <xdr:to>
      <xdr:col>46</xdr:col>
      <xdr:colOff>38100</xdr:colOff>
      <xdr:row>58</xdr:row>
      <xdr:rowOff>140242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156769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76207</xdr:rowOff>
    </xdr:from>
    <xdr:to>
      <xdr:col>41</xdr:col>
      <xdr:colOff>101600</xdr:colOff>
      <xdr:row>59</xdr:row>
      <xdr:rowOff>6357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168934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69584</xdr:rowOff>
    </xdr:from>
    <xdr:to>
      <xdr:col>36</xdr:col>
      <xdr:colOff>165100</xdr:colOff>
      <xdr:row>58</xdr:row>
      <xdr:rowOff>171184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100385</xdr:rowOff>
    </xdr:from>
    <xdr:to>
      <xdr:col>55</xdr:col>
      <xdr:colOff>0</xdr:colOff>
      <xdr:row>78</xdr:row>
      <xdr:rowOff>110517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3485"/>
          <a:ext cx="8382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96655</xdr:rowOff>
    </xdr:from>
    <xdr:to>
      <xdr:col>50</xdr:col>
      <xdr:colOff>114300</xdr:colOff>
      <xdr:row>78</xdr:row>
      <xdr:rowOff>100385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9755"/>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96655</xdr:rowOff>
    </xdr:from>
    <xdr:to>
      <xdr:col>45</xdr:col>
      <xdr:colOff>177800</xdr:colOff>
      <xdr:row>78</xdr:row>
      <xdr:rowOff>133530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9755"/>
          <a:ext cx="889000" cy="3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59717</xdr:rowOff>
    </xdr:from>
    <xdr:to>
      <xdr:col>55</xdr:col>
      <xdr:colOff>50800</xdr:colOff>
      <xdr:row>78</xdr:row>
      <xdr:rowOff>161317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19094</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49585</xdr:rowOff>
    </xdr:from>
    <xdr:to>
      <xdr:col>50</xdr:col>
      <xdr:colOff>165100</xdr:colOff>
      <xdr:row>78</xdr:row>
      <xdr:rowOff>151185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167712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319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45855</xdr:rowOff>
    </xdr:from>
    <xdr:to>
      <xdr:col>46</xdr:col>
      <xdr:colOff>38100</xdr:colOff>
      <xdr:row>78</xdr:row>
      <xdr:rowOff>147455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163982</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319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82730</xdr:rowOff>
    </xdr:from>
    <xdr:to>
      <xdr:col>41</xdr:col>
      <xdr:colOff>101600</xdr:colOff>
      <xdr:row>79</xdr:row>
      <xdr:rowOff>12880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4007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40396</xdr:rowOff>
    </xdr:from>
    <xdr:to>
      <xdr:col>55</xdr:col>
      <xdr:colOff>0</xdr:colOff>
      <xdr:row>98</xdr:row>
      <xdr:rowOff>129032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42496"/>
          <a:ext cx="838200" cy="8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129032</xdr:rowOff>
    </xdr:from>
    <xdr:to>
      <xdr:col>50</xdr:col>
      <xdr:colOff>114300</xdr:colOff>
      <xdr:row>98</xdr:row>
      <xdr:rowOff>137818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931132"/>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128605</xdr:rowOff>
    </xdr:from>
    <xdr:to>
      <xdr:col>45</xdr:col>
      <xdr:colOff>177800</xdr:colOff>
      <xdr:row>98</xdr:row>
      <xdr:rowOff>137818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930705"/>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161046</xdr:rowOff>
    </xdr:from>
    <xdr:to>
      <xdr:col>55</xdr:col>
      <xdr:colOff>50800</xdr:colOff>
      <xdr:row>98</xdr:row>
      <xdr:rowOff>91196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139473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78232</xdr:rowOff>
    </xdr:from>
    <xdr:to>
      <xdr:col>50</xdr:col>
      <xdr:colOff>165100</xdr:colOff>
      <xdr:row>99</xdr:row>
      <xdr:rowOff>8382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170959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87018</xdr:rowOff>
    </xdr:from>
    <xdr:to>
      <xdr:col>46</xdr:col>
      <xdr:colOff>38100</xdr:colOff>
      <xdr:row>99</xdr:row>
      <xdr:rowOff>17168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8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77805</xdr:rowOff>
    </xdr:from>
    <xdr:to>
      <xdr:col>41</xdr:col>
      <xdr:colOff>101600</xdr:colOff>
      <xdr:row>99</xdr:row>
      <xdr:rowOff>7955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170532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33205</xdr:rowOff>
    </xdr:from>
    <xdr:to>
      <xdr:col>85</xdr:col>
      <xdr:colOff>127000</xdr:colOff>
      <xdr:row>39</xdr:row>
      <xdr:rowOff>39563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19755"/>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29943</xdr:rowOff>
    </xdr:from>
    <xdr:to>
      <xdr:col>81</xdr:col>
      <xdr:colOff>50800</xdr:colOff>
      <xdr:row>39</xdr:row>
      <xdr:rowOff>39563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16493"/>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29943</xdr:rowOff>
    </xdr:from>
    <xdr:to>
      <xdr:col>76</xdr:col>
      <xdr:colOff>114300</xdr:colOff>
      <xdr:row>39</xdr:row>
      <xdr:rowOff>33451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16493"/>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27061</xdr:rowOff>
    </xdr:from>
    <xdr:to>
      <xdr:col>71</xdr:col>
      <xdr:colOff>177800</xdr:colOff>
      <xdr:row>39</xdr:row>
      <xdr:rowOff>33451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3611"/>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153855</xdr:rowOff>
    </xdr:from>
    <xdr:to>
      <xdr:col>85</xdr:col>
      <xdr:colOff>177800</xdr:colOff>
      <xdr:row>39</xdr:row>
      <xdr:rowOff>84005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160213</xdr:rowOff>
    </xdr:from>
    <xdr:to>
      <xdr:col>81</xdr:col>
      <xdr:colOff>101600</xdr:colOff>
      <xdr:row>39</xdr:row>
      <xdr:rowOff>90363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81490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150593</xdr:rowOff>
    </xdr:from>
    <xdr:to>
      <xdr:col>76</xdr:col>
      <xdr:colOff>165100</xdr:colOff>
      <xdr:row>39</xdr:row>
      <xdr:rowOff>80743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97271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4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154101</xdr:rowOff>
    </xdr:from>
    <xdr:to>
      <xdr:col>72</xdr:col>
      <xdr:colOff>38100</xdr:colOff>
      <xdr:row>39</xdr:row>
      <xdr:rowOff>84251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75378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147711</xdr:rowOff>
    </xdr:from>
    <xdr:to>
      <xdr:col>67</xdr:col>
      <xdr:colOff>101600</xdr:colOff>
      <xdr:row>39</xdr:row>
      <xdr:rowOff>77861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94388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95397</xdr:rowOff>
    </xdr:from>
    <xdr:to>
      <xdr:col>85</xdr:col>
      <xdr:colOff>127000</xdr:colOff>
      <xdr:row>76</xdr:row>
      <xdr:rowOff>109291</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3125597"/>
          <a:ext cx="8382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97893</xdr:rowOff>
    </xdr:from>
    <xdr:to>
      <xdr:col>81</xdr:col>
      <xdr:colOff>50800</xdr:colOff>
      <xdr:row>76</xdr:row>
      <xdr:rowOff>109291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312809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80054</xdr:rowOff>
    </xdr:from>
    <xdr:to>
      <xdr:col>76</xdr:col>
      <xdr:colOff>114300</xdr:colOff>
      <xdr:row>76</xdr:row>
      <xdr:rowOff>97893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3110254"/>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80054</xdr:rowOff>
    </xdr:from>
    <xdr:to>
      <xdr:col>71</xdr:col>
      <xdr:colOff>177800</xdr:colOff>
      <xdr:row>76</xdr:row>
      <xdr:rowOff>112246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3110254"/>
          <a:ext cx="889000" cy="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22705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44597</xdr:rowOff>
    </xdr:from>
    <xdr:to>
      <xdr:col>85</xdr:col>
      <xdr:colOff>177800</xdr:colOff>
      <xdr:row>76</xdr:row>
      <xdr:rowOff>146197</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67474</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9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58491</xdr:rowOff>
    </xdr:from>
    <xdr:to>
      <xdr:col>81</xdr:col>
      <xdr:colOff>101600</xdr:colOff>
      <xdr:row>76</xdr:row>
      <xdr:rowOff>160091</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0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5169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47093</xdr:rowOff>
    </xdr:from>
    <xdr:to>
      <xdr:col>76</xdr:col>
      <xdr:colOff>165100</xdr:colOff>
      <xdr:row>76</xdr:row>
      <xdr:rowOff>148693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165220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29254</xdr:rowOff>
    </xdr:from>
    <xdr:to>
      <xdr:col>72</xdr:col>
      <xdr:colOff>38100</xdr:colOff>
      <xdr:row>76</xdr:row>
      <xdr:rowOff>130854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30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147381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61446</xdr:rowOff>
    </xdr:from>
    <xdr:to>
      <xdr:col>67</xdr:col>
      <xdr:colOff>101600</xdr:colOff>
      <xdr:row>76</xdr:row>
      <xdr:rowOff>163046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0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8122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150151</xdr:rowOff>
    </xdr:from>
    <xdr:to>
      <xdr:col>85</xdr:col>
      <xdr:colOff>127000</xdr:colOff>
      <xdr:row>98</xdr:row>
      <xdr:rowOff>168601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5481300" y="16952251"/>
          <a:ext cx="838200" cy="1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168236</xdr:rowOff>
    </xdr:from>
    <xdr:to>
      <xdr:col>81</xdr:col>
      <xdr:colOff>50800</xdr:colOff>
      <xdr:row>98</xdr:row>
      <xdr:rowOff>168601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97033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168236</xdr:rowOff>
    </xdr:from>
    <xdr:to>
      <xdr:col>76</xdr:col>
      <xdr:colOff>114300</xdr:colOff>
      <xdr:row>99</xdr:row>
      <xdr:rowOff>24026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6970336"/>
          <a:ext cx="889000" cy="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9440</xdr:rowOff>
    </xdr:from>
    <xdr:to>
      <xdr:col>71</xdr:col>
      <xdr:colOff>177800</xdr:colOff>
      <xdr:row>99</xdr:row>
      <xdr:rowOff>24026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6982990"/>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99351</xdr:rowOff>
    </xdr:from>
    <xdr:to>
      <xdr:col>85</xdr:col>
      <xdr:colOff>177800</xdr:colOff>
      <xdr:row>99</xdr:row>
      <xdr:rowOff>29501</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58728</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6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117801</xdr:rowOff>
    </xdr:from>
    <xdr:to>
      <xdr:col>81</xdr:col>
      <xdr:colOff>101600</xdr:colOff>
      <xdr:row>99</xdr:row>
      <xdr:rowOff>47951</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9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64478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117436</xdr:rowOff>
    </xdr:from>
    <xdr:to>
      <xdr:col>76</xdr:col>
      <xdr:colOff>165100</xdr:colOff>
      <xdr:row>99</xdr:row>
      <xdr:rowOff>47586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38713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144676</xdr:rowOff>
    </xdr:from>
    <xdr:to>
      <xdr:col>72</xdr:col>
      <xdr:colOff>38100</xdr:colOff>
      <xdr:row>99</xdr:row>
      <xdr:rowOff>74826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65953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70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130090</xdr:rowOff>
    </xdr:from>
    <xdr:to>
      <xdr:col>67</xdr:col>
      <xdr:colOff>101600</xdr:colOff>
      <xdr:row>99</xdr:row>
      <xdr:rowOff>60240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51367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95279</xdr:rowOff>
    </xdr:from>
    <xdr:to>
      <xdr:col>116</xdr:col>
      <xdr:colOff>63500</xdr:colOff>
      <xdr:row>59</xdr:row>
      <xdr:rowOff>95352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210829"/>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95352</xdr:rowOff>
    </xdr:from>
    <xdr:to>
      <xdr:col>111</xdr:col>
      <xdr:colOff>177800</xdr:colOff>
      <xdr:row>59</xdr:row>
      <xdr:rowOff>95437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210902"/>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95437</xdr:rowOff>
    </xdr:from>
    <xdr:to>
      <xdr:col>107</xdr:col>
      <xdr:colOff>50800</xdr:colOff>
      <xdr:row>59</xdr:row>
      <xdr:rowOff>95505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210987"/>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95505</xdr:rowOff>
    </xdr:from>
    <xdr:to>
      <xdr:col>102</xdr:col>
      <xdr:colOff>114300</xdr:colOff>
      <xdr:row>59</xdr:row>
      <xdr:rowOff>95580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211055"/>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44479</xdr:rowOff>
    </xdr:from>
    <xdr:to>
      <xdr:col>116</xdr:col>
      <xdr:colOff>114300</xdr:colOff>
      <xdr:row>59</xdr:row>
      <xdr:rowOff>146079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44552</xdr:rowOff>
    </xdr:from>
    <xdr:to>
      <xdr:col>112</xdr:col>
      <xdr:colOff>38100</xdr:colOff>
      <xdr:row>59</xdr:row>
      <xdr:rowOff>146152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137279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2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44637</xdr:rowOff>
    </xdr:from>
    <xdr:to>
      <xdr:col>107</xdr:col>
      <xdr:colOff>101600</xdr:colOff>
      <xdr:row>59</xdr:row>
      <xdr:rowOff>146237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1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137364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2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44705</xdr:rowOff>
    </xdr:from>
    <xdr:to>
      <xdr:col>102</xdr:col>
      <xdr:colOff>165100</xdr:colOff>
      <xdr:row>59</xdr:row>
      <xdr:rowOff>146305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137432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25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44780</xdr:rowOff>
    </xdr:from>
    <xdr:to>
      <xdr:col>98</xdr:col>
      <xdr:colOff>38100</xdr:colOff>
      <xdr:row>59</xdr:row>
      <xdr:rowOff>146380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137507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158432</xdr:rowOff>
    </xdr:from>
    <xdr:to>
      <xdr:col>116</xdr:col>
      <xdr:colOff>63500</xdr:colOff>
      <xdr:row>77</xdr:row>
      <xdr:rowOff>10567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3188632"/>
          <a:ext cx="8382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157556</xdr:rowOff>
    </xdr:from>
    <xdr:to>
      <xdr:col>111</xdr:col>
      <xdr:colOff>177800</xdr:colOff>
      <xdr:row>77</xdr:row>
      <xdr:rowOff>10567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3187756"/>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157556</xdr:rowOff>
    </xdr:from>
    <xdr:to>
      <xdr:col>107</xdr:col>
      <xdr:colOff>50800</xdr:colOff>
      <xdr:row>77</xdr:row>
      <xdr:rowOff>56184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3187756"/>
          <a:ext cx="8890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56184</xdr:rowOff>
    </xdr:from>
    <xdr:to>
      <xdr:col>102</xdr:col>
      <xdr:colOff>114300</xdr:colOff>
      <xdr:row>77</xdr:row>
      <xdr:rowOff>87033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3257834"/>
          <a:ext cx="8890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107632</xdr:rowOff>
    </xdr:from>
    <xdr:to>
      <xdr:col>116</xdr:col>
      <xdr:colOff>114300</xdr:colOff>
      <xdr:row>77</xdr:row>
      <xdr:rowOff>37782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86059</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31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131217</xdr:rowOff>
    </xdr:from>
    <xdr:to>
      <xdr:col>112</xdr:col>
      <xdr:colOff>38100</xdr:colOff>
      <xdr:row>77</xdr:row>
      <xdr:rowOff>61367</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31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52494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2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106756</xdr:rowOff>
    </xdr:from>
    <xdr:to>
      <xdr:col>107</xdr:col>
      <xdr:colOff>101600</xdr:colOff>
      <xdr:row>77</xdr:row>
      <xdr:rowOff>36906</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31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28033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5384</xdr:rowOff>
    </xdr:from>
    <xdr:to>
      <xdr:col>102</xdr:col>
      <xdr:colOff>165100</xdr:colOff>
      <xdr:row>77</xdr:row>
      <xdr:rowOff>106984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2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36233</xdr:rowOff>
    </xdr:from>
    <xdr:to>
      <xdr:col>98</xdr:col>
      <xdr:colOff>38100</xdr:colOff>
      <xdr:row>77</xdr:row>
      <xdr:rowOff>137833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32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128960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821,515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円となっている。構成項目のうち大きなものとして、普通建設事業費が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を占めており、その中でも普通建設事業費（うち新規整備）として、平成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年度より着手した町民交流センター整備事業を実施したことにより、住民一人当たり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127,660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円と類似団体内平均の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倍となる金額となっている。平成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月に完成したが、平成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年度決算までは高い状況となる。平成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年度以降は、公共施設等総合管理計画に基づいて適正な公共施設等の管理を図ることに努める必要がある。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また、維持補修費が類似団体内平均のおよそ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45,489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71,586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年生まで対象範囲を拡大し医療費を無料化していることなど、社会保障関係経費が高い状況で推移していることが挙げられる。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7,257
7,187
79.54
6,133,461
5,961,736
168,326
2,872,517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105900</xdr:rowOff>
    </xdr:from>
    <xdr:to>
      <xdr:col>24</xdr:col>
      <xdr:colOff>63500</xdr:colOff>
      <xdr:row>33</xdr:row>
      <xdr:rowOff>135291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375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129903</xdr:rowOff>
    </xdr:from>
    <xdr:to>
      <xdr:col>19</xdr:col>
      <xdr:colOff>177800</xdr:colOff>
      <xdr:row>33</xdr:row>
      <xdr:rowOff>135291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87753"/>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129903</xdr:rowOff>
    </xdr:from>
    <xdr:to>
      <xdr:col>15</xdr:col>
      <xdr:colOff>50800</xdr:colOff>
      <xdr:row>34</xdr:row>
      <xdr:rowOff>29809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87753"/>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29809</xdr:rowOff>
    </xdr:from>
    <xdr:to>
      <xdr:col>10</xdr:col>
      <xdr:colOff>114300</xdr:colOff>
      <xdr:row>34</xdr:row>
      <xdr:rowOff>42218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9109"/>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55100</xdr:rowOff>
    </xdr:from>
    <xdr:to>
      <xdr:col>24</xdr:col>
      <xdr:colOff>114300</xdr:colOff>
      <xdr:row>33</xdr:row>
      <xdr:rowOff>156700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77977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84491</xdr:rowOff>
    </xdr:from>
    <xdr:to>
      <xdr:col>20</xdr:col>
      <xdr:colOff>38100</xdr:colOff>
      <xdr:row>34</xdr:row>
      <xdr:rowOff>14641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31168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79103</xdr:rowOff>
    </xdr:from>
    <xdr:to>
      <xdr:col>15</xdr:col>
      <xdr:colOff>101600</xdr:colOff>
      <xdr:row>34</xdr:row>
      <xdr:rowOff>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25780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1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150459</xdr:rowOff>
    </xdr:from>
    <xdr:to>
      <xdr:col>10</xdr:col>
      <xdr:colOff>165100</xdr:colOff>
      <xdr:row>34</xdr:row>
      <xdr:rowOff>80609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97136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8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162868</xdr:rowOff>
    </xdr:from>
    <xdr:to>
      <xdr:col>6</xdr:col>
      <xdr:colOff>38100</xdr:colOff>
      <xdr:row>34</xdr:row>
      <xdr:rowOff>93018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109545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122796</xdr:rowOff>
    </xdr:from>
    <xdr:to>
      <xdr:col>24</xdr:col>
      <xdr:colOff>63500</xdr:colOff>
      <xdr:row>57</xdr:row>
      <xdr:rowOff>137264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95446"/>
          <a:ext cx="8382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134531</xdr:rowOff>
    </xdr:from>
    <xdr:to>
      <xdr:col>19</xdr:col>
      <xdr:colOff>177800</xdr:colOff>
      <xdr:row>57</xdr:row>
      <xdr:rowOff>137264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07181"/>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134531</xdr:rowOff>
    </xdr:from>
    <xdr:to>
      <xdr:col>15</xdr:col>
      <xdr:colOff>50800</xdr:colOff>
      <xdr:row>59</xdr:row>
      <xdr:rowOff>2686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07181"/>
          <a:ext cx="889000" cy="2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135021</xdr:rowOff>
    </xdr:from>
    <xdr:to>
      <xdr:col>10</xdr:col>
      <xdr:colOff>114300</xdr:colOff>
      <xdr:row>59</xdr:row>
      <xdr:rowOff>2686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79121"/>
          <a:ext cx="889000" cy="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71996</xdr:rowOff>
    </xdr:from>
    <xdr:to>
      <xdr:col>24</xdr:col>
      <xdr:colOff>114300</xdr:colOff>
      <xdr:row>58</xdr:row>
      <xdr:rowOff>2146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94873</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86464</xdr:rowOff>
    </xdr:from>
    <xdr:to>
      <xdr:col>20</xdr:col>
      <xdr:colOff>38100</xdr:colOff>
      <xdr:row>58</xdr:row>
      <xdr:rowOff>16614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33141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63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83731</xdr:rowOff>
    </xdr:from>
    <xdr:to>
      <xdr:col>15</xdr:col>
      <xdr:colOff>101600</xdr:colOff>
      <xdr:row>58</xdr:row>
      <xdr:rowOff>13881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30408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63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123336</xdr:rowOff>
    </xdr:from>
    <xdr:to>
      <xdr:col>10</xdr:col>
      <xdr:colOff>165100</xdr:colOff>
      <xdr:row>59</xdr:row>
      <xdr:rowOff>53486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44613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84221</xdr:rowOff>
    </xdr:from>
    <xdr:to>
      <xdr:col>6</xdr:col>
      <xdr:colOff>38100</xdr:colOff>
      <xdr:row>59</xdr:row>
      <xdr:rowOff>14371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30898</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80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62799</xdr:rowOff>
    </xdr:from>
    <xdr:to>
      <xdr:col>24</xdr:col>
      <xdr:colOff>63500</xdr:colOff>
      <xdr:row>76</xdr:row>
      <xdr:rowOff>120444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92999"/>
          <a:ext cx="8382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120444</xdr:rowOff>
    </xdr:from>
    <xdr:to>
      <xdr:col>19</xdr:col>
      <xdr:colOff>177800</xdr:colOff>
      <xdr:row>76</xdr:row>
      <xdr:rowOff>142962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5064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142962</xdr:rowOff>
    </xdr:from>
    <xdr:to>
      <xdr:col>15</xdr:col>
      <xdr:colOff>50800</xdr:colOff>
      <xdr:row>77</xdr:row>
      <xdr:rowOff>8575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73162"/>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8575</xdr:rowOff>
    </xdr:from>
    <xdr:to>
      <xdr:col>10</xdr:col>
      <xdr:colOff>114300</xdr:colOff>
      <xdr:row>77</xdr:row>
      <xdr:rowOff>104839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10225"/>
          <a:ext cx="889000" cy="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11999</xdr:rowOff>
    </xdr:from>
    <xdr:to>
      <xdr:col>24</xdr:col>
      <xdr:colOff>114300</xdr:colOff>
      <xdr:row>76</xdr:row>
      <xdr:rowOff>113599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34876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9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69644</xdr:rowOff>
    </xdr:from>
    <xdr:to>
      <xdr:col>20</xdr:col>
      <xdr:colOff>38100</xdr:colOff>
      <xdr:row>76</xdr:row>
      <xdr:rowOff>171244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162371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92162</xdr:rowOff>
    </xdr:from>
    <xdr:to>
      <xdr:col>15</xdr:col>
      <xdr:colOff>101600</xdr:colOff>
      <xdr:row>77</xdr:row>
      <xdr:rowOff>22312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129225</xdr:rowOff>
    </xdr:from>
    <xdr:to>
      <xdr:col>10</xdr:col>
      <xdr:colOff>165100</xdr:colOff>
      <xdr:row>77</xdr:row>
      <xdr:rowOff>59375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50502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54039</xdr:rowOff>
    </xdr:from>
    <xdr:to>
      <xdr:col>6</xdr:col>
      <xdr:colOff>38100</xdr:colOff>
      <xdr:row>77</xdr:row>
      <xdr:rowOff>155639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146766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4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59776</xdr:rowOff>
    </xdr:from>
    <xdr:to>
      <xdr:col>24</xdr:col>
      <xdr:colOff>63500</xdr:colOff>
      <xdr:row>98</xdr:row>
      <xdr:rowOff>59779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187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59779</xdr:rowOff>
    </xdr:from>
    <xdr:to>
      <xdr:col>19</xdr:col>
      <xdr:colOff>177800</xdr:colOff>
      <xdr:row>98</xdr:row>
      <xdr:rowOff>61799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187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61799</xdr:rowOff>
    </xdr:from>
    <xdr:to>
      <xdr:col>15</xdr:col>
      <xdr:colOff>50800</xdr:colOff>
      <xdr:row>98</xdr:row>
      <xdr:rowOff>62753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389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62753</xdr:rowOff>
    </xdr:from>
    <xdr:to>
      <xdr:col>10</xdr:col>
      <xdr:colOff>114300</xdr:colOff>
      <xdr:row>98</xdr:row>
      <xdr:rowOff>63219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4853"/>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8976</xdr:rowOff>
    </xdr:from>
    <xdr:to>
      <xdr:col>24</xdr:col>
      <xdr:colOff>114300</xdr:colOff>
      <xdr:row>98</xdr:row>
      <xdr:rowOff>110576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8979</xdr:rowOff>
    </xdr:from>
    <xdr:to>
      <xdr:col>20</xdr:col>
      <xdr:colOff>38100</xdr:colOff>
      <xdr:row>98</xdr:row>
      <xdr:rowOff>110579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101706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10999</xdr:rowOff>
    </xdr:from>
    <xdr:to>
      <xdr:col>15</xdr:col>
      <xdr:colOff>101600</xdr:colOff>
      <xdr:row>98</xdr:row>
      <xdr:rowOff>112599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103726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11953</xdr:rowOff>
    </xdr:from>
    <xdr:to>
      <xdr:col>10</xdr:col>
      <xdr:colOff>165100</xdr:colOff>
      <xdr:row>98</xdr:row>
      <xdr:rowOff>113553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104680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12419</xdr:rowOff>
    </xdr:from>
    <xdr:to>
      <xdr:col>6</xdr:col>
      <xdr:colOff>38100</xdr:colOff>
      <xdr:row>98</xdr:row>
      <xdr:rowOff>114019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105146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85979</xdr:rowOff>
    </xdr:from>
    <xdr:to>
      <xdr:col>55</xdr:col>
      <xdr:colOff>0</xdr:colOff>
      <xdr:row>36</xdr:row>
      <xdr:rowOff>111887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5817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111887</xdr:rowOff>
    </xdr:from>
    <xdr:to>
      <xdr:col>50</xdr:col>
      <xdr:colOff>114300</xdr:colOff>
      <xdr:row>36</xdr:row>
      <xdr:rowOff>153797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84087"/>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153797</xdr:rowOff>
    </xdr:from>
    <xdr:to>
      <xdr:col>45</xdr:col>
      <xdr:colOff>177800</xdr:colOff>
      <xdr:row>36</xdr:row>
      <xdr:rowOff>160274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2599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160274</xdr:rowOff>
    </xdr:from>
    <xdr:to>
      <xdr:col>41</xdr:col>
      <xdr:colOff>50800</xdr:colOff>
      <xdr:row>36</xdr:row>
      <xdr:rowOff>168656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324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35179</xdr:rowOff>
    </xdr:from>
    <xdr:to>
      <xdr:col>55</xdr:col>
      <xdr:colOff>50800</xdr:colOff>
      <xdr:row>36</xdr:row>
      <xdr:rowOff>136779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58056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61087</xdr:rowOff>
    </xdr:from>
    <xdr:to>
      <xdr:col>50</xdr:col>
      <xdr:colOff>165100</xdr:colOff>
      <xdr:row>36</xdr:row>
      <xdr:rowOff>162687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7764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102997</xdr:rowOff>
    </xdr:from>
    <xdr:to>
      <xdr:col>46</xdr:col>
      <xdr:colOff>38100</xdr:colOff>
      <xdr:row>37</xdr:row>
      <xdr:rowOff>33147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24274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109474</xdr:rowOff>
    </xdr:from>
    <xdr:to>
      <xdr:col>41</xdr:col>
      <xdr:colOff>101600</xdr:colOff>
      <xdr:row>37</xdr:row>
      <xdr:rowOff>39624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30751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117856</xdr:rowOff>
    </xdr:from>
    <xdr:to>
      <xdr:col>36</xdr:col>
      <xdr:colOff>165100</xdr:colOff>
      <xdr:row>37</xdr:row>
      <xdr:rowOff>48006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39133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134589</xdr:rowOff>
    </xdr:from>
    <xdr:to>
      <xdr:col>55</xdr:col>
      <xdr:colOff>0</xdr:colOff>
      <xdr:row>59</xdr:row>
      <xdr:rowOff>28705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78689"/>
          <a:ext cx="838200" cy="6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134589</xdr:rowOff>
    </xdr:from>
    <xdr:to>
      <xdr:col>50</xdr:col>
      <xdr:colOff>114300</xdr:colOff>
      <xdr:row>59</xdr:row>
      <xdr:rowOff>22353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78689"/>
          <a:ext cx="889000" cy="5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22353</xdr:rowOff>
    </xdr:from>
    <xdr:to>
      <xdr:col>45</xdr:col>
      <xdr:colOff>177800</xdr:colOff>
      <xdr:row>59</xdr:row>
      <xdr:rowOff>36257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37903"/>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34160</xdr:rowOff>
    </xdr:from>
    <xdr:to>
      <xdr:col>41</xdr:col>
      <xdr:colOff>50800</xdr:colOff>
      <xdr:row>59</xdr:row>
      <xdr:rowOff>36257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49710"/>
          <a:ext cx="8890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149355</xdr:rowOff>
    </xdr:from>
    <xdr:to>
      <xdr:col>55</xdr:col>
      <xdr:colOff>50800</xdr:colOff>
      <xdr:row>59</xdr:row>
      <xdr:rowOff>79505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83789</xdr:rowOff>
    </xdr:from>
    <xdr:to>
      <xdr:col>50</xdr:col>
      <xdr:colOff>165100</xdr:colOff>
      <xdr:row>59</xdr:row>
      <xdr:rowOff>13939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30466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143003</xdr:rowOff>
    </xdr:from>
    <xdr:to>
      <xdr:col>46</xdr:col>
      <xdr:colOff>38100</xdr:colOff>
      <xdr:row>59</xdr:row>
      <xdr:rowOff>73153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64280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156907</xdr:rowOff>
    </xdr:from>
    <xdr:to>
      <xdr:col>41</xdr:col>
      <xdr:colOff>101600</xdr:colOff>
      <xdr:row>59</xdr:row>
      <xdr:rowOff>87057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154810</xdr:rowOff>
    </xdr:from>
    <xdr:to>
      <xdr:col>36</xdr:col>
      <xdr:colOff>165100</xdr:colOff>
      <xdr:row>59</xdr:row>
      <xdr:rowOff>84960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76087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107181</xdr:rowOff>
    </xdr:from>
    <xdr:to>
      <xdr:col>55</xdr:col>
      <xdr:colOff>0</xdr:colOff>
      <xdr:row>78</xdr:row>
      <xdr:rowOff>108783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80281"/>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108783</xdr:rowOff>
    </xdr:from>
    <xdr:to>
      <xdr:col>50</xdr:col>
      <xdr:colOff>114300</xdr:colOff>
      <xdr:row>78</xdr:row>
      <xdr:rowOff>125774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81883"/>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121641</xdr:rowOff>
    </xdr:from>
    <xdr:to>
      <xdr:col>45</xdr:col>
      <xdr:colOff>177800</xdr:colOff>
      <xdr:row>78</xdr:row>
      <xdr:rowOff>125774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9474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121641</xdr:rowOff>
    </xdr:from>
    <xdr:to>
      <xdr:col>41</xdr:col>
      <xdr:colOff>50800</xdr:colOff>
      <xdr:row>78</xdr:row>
      <xdr:rowOff>128042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47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56381</xdr:rowOff>
    </xdr:from>
    <xdr:to>
      <xdr:col>55</xdr:col>
      <xdr:colOff>50800</xdr:colOff>
      <xdr:row>78</xdr:row>
      <xdr:rowOff>157981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142758</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57983</xdr:rowOff>
    </xdr:from>
    <xdr:to>
      <xdr:col>50</xdr:col>
      <xdr:colOff>165100</xdr:colOff>
      <xdr:row>78</xdr:row>
      <xdr:rowOff>159583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150710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74974</xdr:rowOff>
    </xdr:from>
    <xdr:to>
      <xdr:col>46</xdr:col>
      <xdr:colOff>38100</xdr:colOff>
      <xdr:row>79</xdr:row>
      <xdr:rowOff>5124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167701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70841</xdr:rowOff>
    </xdr:from>
    <xdr:to>
      <xdr:col>41</xdr:col>
      <xdr:colOff>101600</xdr:colOff>
      <xdr:row>79</xdr:row>
      <xdr:rowOff>991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163568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77242</xdr:rowOff>
    </xdr:from>
    <xdr:to>
      <xdr:col>36</xdr:col>
      <xdr:colOff>165100</xdr:colOff>
      <xdr:row>79</xdr:row>
      <xdr:rowOff>7392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169969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68911</xdr:rowOff>
    </xdr:from>
    <xdr:to>
      <xdr:col>55</xdr:col>
      <xdr:colOff>0</xdr:colOff>
      <xdr:row>99</xdr:row>
      <xdr:rowOff>73447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7042461"/>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73447</xdr:rowOff>
    </xdr:from>
    <xdr:to>
      <xdr:col>50</xdr:col>
      <xdr:colOff>114300</xdr:colOff>
      <xdr:row>99</xdr:row>
      <xdr:rowOff>77357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704699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75967</xdr:rowOff>
    </xdr:from>
    <xdr:to>
      <xdr:col>45</xdr:col>
      <xdr:colOff>177800</xdr:colOff>
      <xdr:row>99</xdr:row>
      <xdr:rowOff>77357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7049517"/>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74771</xdr:rowOff>
    </xdr:from>
    <xdr:to>
      <xdr:col>41</xdr:col>
      <xdr:colOff>50800</xdr:colOff>
      <xdr:row>99</xdr:row>
      <xdr:rowOff>75967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7048321"/>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18111</xdr:rowOff>
    </xdr:from>
    <xdr:to>
      <xdr:col>55</xdr:col>
      <xdr:colOff>50800</xdr:colOff>
      <xdr:row>99</xdr:row>
      <xdr:rowOff>119711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9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148938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22647</xdr:rowOff>
    </xdr:from>
    <xdr:to>
      <xdr:col>50</xdr:col>
      <xdr:colOff>165100</xdr:colOff>
      <xdr:row>99</xdr:row>
      <xdr:rowOff>124247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115374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26557</xdr:rowOff>
    </xdr:from>
    <xdr:to>
      <xdr:col>46</xdr:col>
      <xdr:colOff>38100</xdr:colOff>
      <xdr:row>99</xdr:row>
      <xdr:rowOff>128157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70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119284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25167</xdr:rowOff>
    </xdr:from>
    <xdr:to>
      <xdr:col>41</xdr:col>
      <xdr:colOff>101600</xdr:colOff>
      <xdr:row>99</xdr:row>
      <xdr:rowOff>126767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117894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23971</xdr:rowOff>
    </xdr:from>
    <xdr:to>
      <xdr:col>36</xdr:col>
      <xdr:colOff>165100</xdr:colOff>
      <xdr:row>99</xdr:row>
      <xdr:rowOff>125571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142098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119485</xdr:rowOff>
    </xdr:from>
    <xdr:to>
      <xdr:col>85</xdr:col>
      <xdr:colOff>127000</xdr:colOff>
      <xdr:row>37</xdr:row>
      <xdr:rowOff>122816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463135"/>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44156</xdr:rowOff>
    </xdr:from>
    <xdr:to>
      <xdr:col>81</xdr:col>
      <xdr:colOff>50800</xdr:colOff>
      <xdr:row>37</xdr:row>
      <xdr:rowOff>122816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87806"/>
          <a:ext cx="889000" cy="7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44156</xdr:rowOff>
    </xdr:from>
    <xdr:to>
      <xdr:col>76</xdr:col>
      <xdr:colOff>114300</xdr:colOff>
      <xdr:row>37</xdr:row>
      <xdr:rowOff>92597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87806"/>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92597</xdr:rowOff>
    </xdr:from>
    <xdr:to>
      <xdr:col>71</xdr:col>
      <xdr:colOff>177800</xdr:colOff>
      <xdr:row>37</xdr:row>
      <xdr:rowOff>152730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36247"/>
          <a:ext cx="8890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68685</xdr:rowOff>
    </xdr:from>
    <xdr:to>
      <xdr:col>85</xdr:col>
      <xdr:colOff>177800</xdr:colOff>
      <xdr:row>37</xdr:row>
      <xdr:rowOff>170286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12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47112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72016</xdr:rowOff>
    </xdr:from>
    <xdr:to>
      <xdr:col>81</xdr:col>
      <xdr:colOff>101600</xdr:colOff>
      <xdr:row>38</xdr:row>
      <xdr:rowOff>2166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164744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0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164806</xdr:rowOff>
    </xdr:from>
    <xdr:to>
      <xdr:col>76</xdr:col>
      <xdr:colOff>165100</xdr:colOff>
      <xdr:row>37</xdr:row>
      <xdr:rowOff>94956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111483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1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41797</xdr:rowOff>
    </xdr:from>
    <xdr:to>
      <xdr:col>72</xdr:col>
      <xdr:colOff>38100</xdr:colOff>
      <xdr:row>37</xdr:row>
      <xdr:rowOff>143397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134524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101930</xdr:rowOff>
    </xdr:from>
    <xdr:to>
      <xdr:col>67</xdr:col>
      <xdr:colOff>101600</xdr:colOff>
      <xdr:row>38</xdr:row>
      <xdr:rowOff>32080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23207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53824</xdr:rowOff>
    </xdr:from>
    <xdr:to>
      <xdr:col>85</xdr:col>
      <xdr:colOff>127000</xdr:colOff>
      <xdr:row>57</xdr:row>
      <xdr:rowOff>95566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26474"/>
          <a:ext cx="8382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95566</xdr:rowOff>
    </xdr:from>
    <xdr:to>
      <xdr:col>81</xdr:col>
      <xdr:colOff>50800</xdr:colOff>
      <xdr:row>57</xdr:row>
      <xdr:rowOff>97999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68216"/>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86802</xdr:rowOff>
    </xdr:from>
    <xdr:to>
      <xdr:col>76</xdr:col>
      <xdr:colOff>114300</xdr:colOff>
      <xdr:row>57</xdr:row>
      <xdr:rowOff>97999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59452"/>
          <a:ext cx="8890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79546</xdr:rowOff>
    </xdr:from>
    <xdr:to>
      <xdr:col>71</xdr:col>
      <xdr:colOff>177800</xdr:colOff>
      <xdr:row>57</xdr:row>
      <xdr:rowOff>86802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52196"/>
          <a:ext cx="8890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3024</xdr:rowOff>
    </xdr:from>
    <xdr:to>
      <xdr:col>85</xdr:col>
      <xdr:colOff>177800</xdr:colOff>
      <xdr:row>57</xdr:row>
      <xdr:rowOff>104624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89401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44766</xdr:rowOff>
    </xdr:from>
    <xdr:to>
      <xdr:col>81</xdr:col>
      <xdr:colOff>101600</xdr:colOff>
      <xdr:row>57</xdr:row>
      <xdr:rowOff>146366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47199</xdr:rowOff>
    </xdr:from>
    <xdr:to>
      <xdr:col>76</xdr:col>
      <xdr:colOff>165100</xdr:colOff>
      <xdr:row>57</xdr:row>
      <xdr:rowOff>148799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139926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36002</xdr:rowOff>
    </xdr:from>
    <xdr:to>
      <xdr:col>72</xdr:col>
      <xdr:colOff>38100</xdr:colOff>
      <xdr:row>57</xdr:row>
      <xdr:rowOff>137602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128729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28746</xdr:rowOff>
    </xdr:from>
    <xdr:to>
      <xdr:col>67</xdr:col>
      <xdr:colOff>101600</xdr:colOff>
      <xdr:row>57</xdr:row>
      <xdr:rowOff>130346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121473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33204</xdr:rowOff>
    </xdr:from>
    <xdr:to>
      <xdr:col>85</xdr:col>
      <xdr:colOff>127000</xdr:colOff>
      <xdr:row>79</xdr:row>
      <xdr:rowOff>39563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7754"/>
          <a:ext cx="8382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29944</xdr:rowOff>
    </xdr:from>
    <xdr:to>
      <xdr:col>81</xdr:col>
      <xdr:colOff>50800</xdr:colOff>
      <xdr:row>79</xdr:row>
      <xdr:rowOff>39563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4494"/>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29944</xdr:rowOff>
    </xdr:from>
    <xdr:to>
      <xdr:col>76</xdr:col>
      <xdr:colOff>114300</xdr:colOff>
      <xdr:row>79</xdr:row>
      <xdr:rowOff>33451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449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27062</xdr:rowOff>
    </xdr:from>
    <xdr:to>
      <xdr:col>71</xdr:col>
      <xdr:colOff>177800</xdr:colOff>
      <xdr:row>79</xdr:row>
      <xdr:rowOff>33451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71612"/>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153854</xdr:rowOff>
    </xdr:from>
    <xdr:to>
      <xdr:col>85</xdr:col>
      <xdr:colOff>177800</xdr:colOff>
      <xdr:row>79</xdr:row>
      <xdr:rowOff>84004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160213</xdr:rowOff>
    </xdr:from>
    <xdr:to>
      <xdr:col>81</xdr:col>
      <xdr:colOff>101600</xdr:colOff>
      <xdr:row>79</xdr:row>
      <xdr:rowOff>90363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81490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150594</xdr:rowOff>
    </xdr:from>
    <xdr:to>
      <xdr:col>76</xdr:col>
      <xdr:colOff>165100</xdr:colOff>
      <xdr:row>79</xdr:row>
      <xdr:rowOff>80744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97271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29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154101</xdr:rowOff>
    </xdr:from>
    <xdr:to>
      <xdr:col>72</xdr:col>
      <xdr:colOff>38100</xdr:colOff>
      <xdr:row>79</xdr:row>
      <xdr:rowOff>84251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75378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147712</xdr:rowOff>
    </xdr:from>
    <xdr:to>
      <xdr:col>67</xdr:col>
      <xdr:colOff>101600</xdr:colOff>
      <xdr:row>79</xdr:row>
      <xdr:rowOff>77862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94389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9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95397</xdr:rowOff>
    </xdr:from>
    <xdr:to>
      <xdr:col>85</xdr:col>
      <xdr:colOff>127000</xdr:colOff>
      <xdr:row>96</xdr:row>
      <xdr:rowOff>109291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54597"/>
          <a:ext cx="8382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97893</xdr:rowOff>
    </xdr:from>
    <xdr:to>
      <xdr:col>81</xdr:col>
      <xdr:colOff>50800</xdr:colOff>
      <xdr:row>96</xdr:row>
      <xdr:rowOff>109291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57093"/>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80054</xdr:rowOff>
    </xdr:from>
    <xdr:to>
      <xdr:col>76</xdr:col>
      <xdr:colOff>114300</xdr:colOff>
      <xdr:row>96</xdr:row>
      <xdr:rowOff>97893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39254"/>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80054</xdr:rowOff>
    </xdr:from>
    <xdr:to>
      <xdr:col>71</xdr:col>
      <xdr:colOff>177800</xdr:colOff>
      <xdr:row>96</xdr:row>
      <xdr:rowOff>112246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39254"/>
          <a:ext cx="889000" cy="3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22705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44597</xdr:rowOff>
    </xdr:from>
    <xdr:to>
      <xdr:col>85</xdr:col>
      <xdr:colOff>177800</xdr:colOff>
      <xdr:row>96</xdr:row>
      <xdr:rowOff>146197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67474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58491</xdr:rowOff>
    </xdr:from>
    <xdr:to>
      <xdr:col>81</xdr:col>
      <xdr:colOff>101600</xdr:colOff>
      <xdr:row>96</xdr:row>
      <xdr:rowOff>160091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47093</xdr:rowOff>
    </xdr:from>
    <xdr:to>
      <xdr:col>76</xdr:col>
      <xdr:colOff>165100</xdr:colOff>
      <xdr:row>96</xdr:row>
      <xdr:rowOff>148693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165220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29254</xdr:rowOff>
    </xdr:from>
    <xdr:to>
      <xdr:col>72</xdr:col>
      <xdr:colOff>38100</xdr:colOff>
      <xdr:row>96</xdr:row>
      <xdr:rowOff>130854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147381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61446</xdr:rowOff>
    </xdr:from>
    <xdr:to>
      <xdr:col>67</xdr:col>
      <xdr:colOff>101600</xdr:colOff>
      <xdr:row>96</xdr:row>
      <xdr:rowOff>163046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8123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目的別の住民一人当たりコストでは、総務費が類似団体内平均を大きく上回っており、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293,029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年度以降大きく増加したものである。平成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年度以降は平均値に近づく見込みである。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また、類似団体内平均と比較すると、公債費についても上回っており、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84,690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ているためである。町民交流センター整備事業が完了しその元金償還が始まってくるとその分の負担が増えることになるが、これまでの大型事業の地方債償還が順次終了しており、行財政改革以降、新規地方債の発行を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する基準を原則としてきたこともあり、高い状況ではあるが、当面、同程度の額で推移する見込みである。そのため、今後もこの原則を順守していき、事業の実施に当たっては費用対効果を適正に判断しながら取捨選択を行って、新規地方債の抑制に努めていく。</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農林水産業費が平成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83,130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円に比べおよそ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％減少した値となっているが、これは、ＪＡが整備したスイカ選果場の機械更新に対して補助金を支出したためであり、単年度のみ影響が出ているものである。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千万円程の残高を維持しながら不慮の財源に備えてきたため、平成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年度以降の国の緊急経済対策以降、複数の臨時交付金が交付されたことにより、従来、一般財源で対応する必要があった単独事業を、これらの交付金を活用して実施することができた。その結果、平成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年度以降は財政調整基金を取り崩さずに財政運営を行うことができたが、平成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年度にかけて、町立小中学校の統合で廃校となった施設のうち、耐震性を満たしていない複数の校舎等の解体工事を行ったことなどにより積立金以上に財政調整基金を取り崩したため、２ヶ年で残高が約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年度は、大雪による除排雪経費の大幅な増加や例年に比べ特別交付税が減となったことを受け、積立金よりも取崩額が大きくなる決算となった。また、標準財政規模は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％減少し、標準財政規模比も前年度より下降し、実質単年度収支はマイナスに転じた。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各会計における実質収支は黒字額であり、平成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百万円であり、その約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百万円減少し、標準財政規模に対する比率が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低下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410_&#22823;&#30707;&#30000;&#30010;_2017/&#12304;&#36001;&#25919;&#29366;&#27841;&#36039;&#26009;&#38598;&#12305;_063410_&#22823;&#30707;&#30000;&#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Sheet1"/>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84.9</v>
          </cell>
          <cell r="BX73">
            <v>76.400000000000006</v>
          </cell>
          <cell r="CF73">
            <v>81.7</v>
          </cell>
          <cell r="CN73">
            <v>89.7</v>
          </cell>
          <cell r="CV73">
            <v>106.7</v>
          </cell>
        </row>
        <row r="75">
          <cell r="BP75">
            <v>14.8</v>
          </cell>
          <cell r="BX75">
            <v>13.7</v>
          </cell>
          <cell r="CF75">
            <v>12.4</v>
          </cell>
          <cell r="CN75">
            <v>11.1</v>
          </cell>
          <cell r="CV75">
            <v>10.1</v>
          </cell>
        </row>
        <row r="77">
          <cell r="AN77" t="str">
            <v>類似団体内平均値</v>
          </cell>
          <cell r="BP77">
            <v>12.9</v>
          </cell>
          <cell r="BX77">
            <v>22.6</v>
          </cell>
          <cell r="CF77">
            <v>0.8</v>
          </cell>
          <cell r="CN77">
            <v>0</v>
          </cell>
          <cell r="CV77">
            <v>0</v>
          </cell>
        </row>
        <row r="79">
          <cell r="BP79">
            <v>10</v>
          </cell>
          <cell r="BX79">
            <v>9.5</v>
          </cell>
          <cell r="CF79">
            <v>8.1</v>
          </cell>
          <cell r="CN79">
            <v>7.3</v>
          </cell>
          <cell r="CV79">
            <v>7.2</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CQ39" sqref="CQ39:DE39"/>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6133461</v>
      </c>
      <c r="BO4" s="441"/>
      <c r="BP4" s="441"/>
      <c r="BQ4" s="441"/>
      <c r="BR4" s="441"/>
      <c r="BS4" s="441"/>
      <c r="BT4" s="441"/>
      <c r="BU4" s="442"/>
      <c r="BV4" s="440">
        <v>6267318</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7.7</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5961736</v>
      </c>
      <c r="BO5" s="446"/>
      <c r="BP5" s="446"/>
      <c r="BQ5" s="446"/>
      <c r="BR5" s="446"/>
      <c r="BS5" s="446"/>
      <c r="BT5" s="446"/>
      <c r="BU5" s="447"/>
      <c r="BV5" s="445">
        <v>6005431</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91.6</v>
      </c>
      <c r="CU5" s="416"/>
      <c r="CV5" s="416"/>
      <c r="CW5" s="416"/>
      <c r="CX5" s="416"/>
      <c r="CY5" s="416"/>
      <c r="CZ5" s="416"/>
      <c r="DA5" s="417"/>
      <c r="DB5" s="415">
        <v>86.6</v>
      </c>
      <c r="DC5" s="416"/>
      <c r="DD5" s="416"/>
      <c r="DE5" s="416"/>
      <c r="DF5" s="416"/>
      <c r="DG5" s="416"/>
      <c r="DH5" s="416"/>
      <c r="DI5" s="417"/>
      <c r="DJ5" s="165"/>
      <c r="DK5" s="165"/>
      <c r="DL5" s="165"/>
      <c r="DM5" s="165"/>
      <c r="DN5" s="165"/>
      <c r="DO5" s="165"/>
    </row>
    <row r="6" spans="1:119" ht="18.75" customHeight="1" x14ac:dyDescent="0.2">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97</v>
      </c>
      <c r="AV6" s="503"/>
      <c r="AW6" s="503"/>
      <c r="AX6" s="503"/>
      <c r="AY6" s="425" t="s">
        <v>98</v>
      </c>
      <c r="AZ6" s="426"/>
      <c r="BA6" s="426"/>
      <c r="BB6" s="426"/>
      <c r="BC6" s="426"/>
      <c r="BD6" s="426"/>
      <c r="BE6" s="426"/>
      <c r="BF6" s="426"/>
      <c r="BG6" s="426"/>
      <c r="BH6" s="426"/>
      <c r="BI6" s="426"/>
      <c r="BJ6" s="426"/>
      <c r="BK6" s="426"/>
      <c r="BL6" s="426"/>
      <c r="BM6" s="427"/>
      <c r="BN6" s="445">
        <v>171725</v>
      </c>
      <c r="BO6" s="446"/>
      <c r="BP6" s="446"/>
      <c r="BQ6" s="446"/>
      <c r="BR6" s="446"/>
      <c r="BS6" s="446"/>
      <c r="BT6" s="446"/>
      <c r="BU6" s="447"/>
      <c r="BV6" s="445">
        <v>261887</v>
      </c>
      <c r="BW6" s="446"/>
      <c r="BX6" s="446"/>
      <c r="BY6" s="446"/>
      <c r="BZ6" s="446"/>
      <c r="CA6" s="446"/>
      <c r="CB6" s="446"/>
      <c r="CC6" s="447"/>
      <c r="CD6" s="454" t="s">
        <v>99</v>
      </c>
      <c r="CE6" s="455"/>
      <c r="CF6" s="455"/>
      <c r="CG6" s="455"/>
      <c r="CH6" s="455"/>
      <c r="CI6" s="455"/>
      <c r="CJ6" s="455"/>
      <c r="CK6" s="455"/>
      <c r="CL6" s="455"/>
      <c r="CM6" s="455"/>
      <c r="CN6" s="455"/>
      <c r="CO6" s="455"/>
      <c r="CP6" s="455"/>
      <c r="CQ6" s="455"/>
      <c r="CR6" s="455"/>
      <c r="CS6" s="456"/>
      <c r="CT6" s="595">
        <v>95.5</v>
      </c>
      <c r="CU6" s="596"/>
      <c r="CV6" s="596"/>
      <c r="CW6" s="596"/>
      <c r="CX6" s="596"/>
      <c r="CY6" s="596"/>
      <c r="CZ6" s="596"/>
      <c r="DA6" s="597"/>
      <c r="DB6" s="595">
        <v>90.2</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100</v>
      </c>
      <c r="AN7" s="419"/>
      <c r="AO7" s="419"/>
      <c r="AP7" s="419"/>
      <c r="AQ7" s="419"/>
      <c r="AR7" s="419"/>
      <c r="AS7" s="419"/>
      <c r="AT7" s="420"/>
      <c r="AU7" s="502" t="s">
        <v>97</v>
      </c>
      <c r="AV7" s="503"/>
      <c r="AW7" s="503"/>
      <c r="AX7" s="503"/>
      <c r="AY7" s="425" t="s">
        <v>101</v>
      </c>
      <c r="AZ7" s="426"/>
      <c r="BA7" s="426"/>
      <c r="BB7" s="426"/>
      <c r="BC7" s="426"/>
      <c r="BD7" s="426"/>
      <c r="BE7" s="426"/>
      <c r="BF7" s="426"/>
      <c r="BG7" s="426"/>
      <c r="BH7" s="426"/>
      <c r="BI7" s="426"/>
      <c r="BJ7" s="426"/>
      <c r="BK7" s="426"/>
      <c r="BL7" s="426"/>
      <c r="BM7" s="427"/>
      <c r="BN7" s="445">
        <v>3399</v>
      </c>
      <c r="BO7" s="446"/>
      <c r="BP7" s="446"/>
      <c r="BQ7" s="446"/>
      <c r="BR7" s="446"/>
      <c r="BS7" s="446"/>
      <c r="BT7" s="446"/>
      <c r="BU7" s="447"/>
      <c r="BV7" s="445">
        <v>36101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2872517</v>
      </c>
      <c r="CU7" s="446"/>
      <c r="CV7" s="446"/>
      <c r="CW7" s="446"/>
      <c r="CX7" s="446"/>
      <c r="CY7" s="446"/>
      <c r="CZ7" s="446"/>
      <c r="DA7" s="447"/>
      <c r="DB7" s="445">
        <v>2923503</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168326</v>
      </c>
      <c r="BO8" s="446"/>
      <c r="BP8" s="446"/>
      <c r="BQ8" s="446"/>
      <c r="BR8" s="446"/>
      <c r="BS8" s="446"/>
      <c r="BT8" s="446"/>
      <c r="BU8" s="447"/>
      <c r="BV8" s="445">
        <v>225786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0.23</v>
      </c>
      <c r="CU8" s="559"/>
      <c r="CV8" s="559"/>
      <c r="CW8" s="559"/>
      <c r="CX8" s="559"/>
      <c r="CY8" s="559"/>
      <c r="CZ8" s="559"/>
      <c r="DA8" s="560"/>
      <c r="DB8" s="558">
        <v>0.23</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7357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-57460</v>
      </c>
      <c r="BO9" s="446"/>
      <c r="BP9" s="446"/>
      <c r="BQ9" s="446"/>
      <c r="BR9" s="446"/>
      <c r="BS9" s="446"/>
      <c r="BT9" s="446"/>
      <c r="BU9" s="447"/>
      <c r="BV9" s="445">
        <v>46289</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16.8</v>
      </c>
      <c r="CU9" s="416"/>
      <c r="CV9" s="416"/>
      <c r="CW9" s="416"/>
      <c r="CX9" s="416"/>
      <c r="CY9" s="416"/>
      <c r="CZ9" s="416"/>
      <c r="DA9" s="417"/>
      <c r="DB9" s="415">
        <v>17</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114</v>
      </c>
      <c r="M10" s="419"/>
      <c r="N10" s="419"/>
      <c r="O10" s="419"/>
      <c r="P10" s="419"/>
      <c r="Q10" s="420"/>
      <c r="R10" s="421">
        <v>8160</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120047</v>
      </c>
      <c r="BO10" s="446"/>
      <c r="BP10" s="446"/>
      <c r="BQ10" s="446"/>
      <c r="BR10" s="446"/>
      <c r="BS10" s="446"/>
      <c r="BT10" s="446"/>
      <c r="BU10" s="447"/>
      <c r="BV10" s="445">
        <v>90470</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89</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7257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180000</v>
      </c>
      <c r="BO12" s="446"/>
      <c r="BP12" s="446"/>
      <c r="BQ12" s="446"/>
      <c r="BR12" s="446"/>
      <c r="BS12" s="446"/>
      <c r="BT12" s="446"/>
      <c r="BU12" s="447"/>
      <c r="BV12" s="445">
        <v>100000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134</v>
      </c>
      <c r="N13" s="546"/>
      <c r="O13" s="546"/>
      <c r="P13" s="546"/>
      <c r="Q13" s="547"/>
      <c r="R13" s="548">
        <v>7187</v>
      </c>
      <c r="S13" s="549"/>
      <c r="T13" s="549"/>
      <c r="U13" s="549"/>
      <c r="V13" s="550"/>
      <c r="W13" s="536" t="s">
        <v>135</v>
      </c>
      <c r="X13" s="458"/>
      <c r="Y13" s="458"/>
      <c r="Z13" s="458"/>
      <c r="AA13" s="458"/>
      <c r="AB13" s="459"/>
      <c r="AC13" s="421">
        <v>563</v>
      </c>
      <c r="AD13" s="422"/>
      <c r="AE13" s="422"/>
      <c r="AF13" s="422"/>
      <c r="AG13" s="423"/>
      <c r="AH13" s="421">
        <v>660</v>
      </c>
      <c r="AI13" s="422"/>
      <c r="AJ13" s="422"/>
      <c r="AK13" s="422"/>
      <c r="AL13" s="424"/>
      <c r="AM13" s="514" t="s">
        <v>136</v>
      </c>
      <c r="AN13" s="419"/>
      <c r="AO13" s="419"/>
      <c r="AP13" s="419"/>
      <c r="AQ13" s="419"/>
      <c r="AR13" s="419"/>
      <c r="AS13" s="419"/>
      <c r="AT13" s="420"/>
      <c r="AU13" s="502" t="s">
        <v>130</v>
      </c>
      <c r="AV13" s="503"/>
      <c r="AW13" s="503"/>
      <c r="AX13" s="503"/>
      <c r="AY13" s="425" t="s">
        <v>137</v>
      </c>
      <c r="AZ13" s="426"/>
      <c r="BA13" s="426"/>
      <c r="BB13" s="426"/>
      <c r="BC13" s="426"/>
      <c r="BD13" s="426"/>
      <c r="BE13" s="426"/>
      <c r="BF13" s="426"/>
      <c r="BG13" s="426"/>
      <c r="BH13" s="426"/>
      <c r="BI13" s="426"/>
      <c r="BJ13" s="426"/>
      <c r="BK13" s="426"/>
      <c r="BL13" s="426"/>
      <c r="BM13" s="427"/>
      <c r="BN13" s="445">
        <v>-117413</v>
      </c>
      <c r="BO13" s="446"/>
      <c r="BP13" s="446"/>
      <c r="BQ13" s="446"/>
      <c r="BR13" s="446"/>
      <c r="BS13" s="446"/>
      <c r="BT13" s="446"/>
      <c r="BU13" s="447"/>
      <c r="BV13" s="445">
        <v>36759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10.1</v>
      </c>
      <c r="CU13" s="416"/>
      <c r="CV13" s="416"/>
      <c r="CW13" s="416"/>
      <c r="CX13" s="416"/>
      <c r="CY13" s="416"/>
      <c r="CZ13" s="416"/>
      <c r="DA13" s="417"/>
      <c r="DB13" s="415">
        <v>11.1</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7407</v>
      </c>
      <c r="S14" s="549"/>
      <c r="T14" s="549"/>
      <c r="U14" s="549"/>
      <c r="V14" s="550"/>
      <c r="W14" s="551"/>
      <c r="X14" s="461"/>
      <c r="Y14" s="461"/>
      <c r="Z14" s="461"/>
      <c r="AA14" s="461"/>
      <c r="AB14" s="462"/>
      <c r="AC14" s="541">
        <v>14.6</v>
      </c>
      <c r="AD14" s="542"/>
      <c r="AE14" s="542"/>
      <c r="AF14" s="542"/>
      <c r="AG14" s="543"/>
      <c r="AH14" s="541">
        <v>16.2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106.7</v>
      </c>
      <c r="CU14" s="553"/>
      <c r="CV14" s="553"/>
      <c r="CW14" s="553"/>
      <c r="CX14" s="553"/>
      <c r="CY14" s="553"/>
      <c r="CZ14" s="553"/>
      <c r="DA14" s="554"/>
      <c r="DB14" s="552">
        <v>89.7</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141</v>
      </c>
      <c r="N15" s="546"/>
      <c r="O15" s="546"/>
      <c r="P15" s="546"/>
      <c r="Q15" s="547"/>
      <c r="R15" s="548">
        <v>7343</v>
      </c>
      <c r="S15" s="549"/>
      <c r="T15" s="549"/>
      <c r="U15" s="549"/>
      <c r="V15" s="550"/>
      <c r="W15" s="536" t="s">
        <v>142</v>
      </c>
      <c r="X15" s="458"/>
      <c r="Y15" s="458"/>
      <c r="Z15" s="458"/>
      <c r="AA15" s="458"/>
      <c r="AB15" s="459"/>
      <c r="AC15" s="421">
        <v>1402</v>
      </c>
      <c r="AD15" s="422"/>
      <c r="AE15" s="422"/>
      <c r="AF15" s="422"/>
      <c r="AG15" s="423"/>
      <c r="AH15" s="421">
        <v>1482</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622654</v>
      </c>
      <c r="BO15" s="441"/>
      <c r="BP15" s="441"/>
      <c r="BQ15" s="441"/>
      <c r="BR15" s="441"/>
      <c r="BS15" s="441"/>
      <c r="BT15" s="441"/>
      <c r="BU15" s="442"/>
      <c r="BV15" s="440">
        <v>622593</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36.299999999999997</v>
      </c>
      <c r="AD16" s="542"/>
      <c r="AE16" s="542"/>
      <c r="AF16" s="542"/>
      <c r="AG16" s="543"/>
      <c r="AH16" s="541">
        <v>36.4</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2597189</v>
      </c>
      <c r="BO16" s="446"/>
      <c r="BP16" s="446"/>
      <c r="BQ16" s="446"/>
      <c r="BR16" s="446"/>
      <c r="BS16" s="446"/>
      <c r="BT16" s="446"/>
      <c r="BU16" s="447"/>
      <c r="BV16" s="445">
        <v>2654542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1897</v>
      </c>
      <c r="AD17" s="422"/>
      <c r="AE17" s="422"/>
      <c r="AF17" s="422"/>
      <c r="AG17" s="423"/>
      <c r="AH17" s="421">
        <v>1931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781723</v>
      </c>
      <c r="BO17" s="446"/>
      <c r="BP17" s="446"/>
      <c r="BQ17" s="446"/>
      <c r="BR17" s="446"/>
      <c r="BS17" s="446"/>
      <c r="BT17" s="446"/>
      <c r="BU17" s="447"/>
      <c r="BV17" s="445">
        <v>775436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152</v>
      </c>
      <c r="C18" s="508"/>
      <c r="D18" s="508"/>
      <c r="E18" s="509"/>
      <c r="F18" s="509"/>
      <c r="G18" s="509"/>
      <c r="H18" s="509"/>
      <c r="I18" s="509"/>
      <c r="J18" s="509"/>
      <c r="K18" s="509"/>
      <c r="L18" s="510">
        <v>79.540000000000006</v>
      </c>
      <c r="M18" s="510"/>
      <c r="N18" s="510"/>
      <c r="O18" s="510"/>
      <c r="P18" s="510"/>
      <c r="Q18" s="510"/>
      <c r="R18" s="511"/>
      <c r="S18" s="511"/>
      <c r="T18" s="511"/>
      <c r="U18" s="511"/>
      <c r="V18" s="512"/>
      <c r="W18" s="526"/>
      <c r="X18" s="527"/>
      <c r="Y18" s="527"/>
      <c r="Z18" s="527"/>
      <c r="AA18" s="527"/>
      <c r="AB18" s="537"/>
      <c r="AC18" s="409">
        <v>49.1</v>
      </c>
      <c r="AD18" s="410"/>
      <c r="AE18" s="410"/>
      <c r="AF18" s="410"/>
      <c r="AG18" s="513"/>
      <c r="AH18" s="409">
        <v>47.4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2654351</v>
      </c>
      <c r="BO18" s="446"/>
      <c r="BP18" s="446"/>
      <c r="BQ18" s="446"/>
      <c r="BR18" s="446"/>
      <c r="BS18" s="446"/>
      <c r="BT18" s="446"/>
      <c r="BU18" s="447"/>
      <c r="BV18" s="445">
        <v>2551193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154</v>
      </c>
      <c r="C19" s="508"/>
      <c r="D19" s="508"/>
      <c r="E19" s="509"/>
      <c r="F19" s="509"/>
      <c r="G19" s="509"/>
      <c r="H19" s="509"/>
      <c r="I19" s="509"/>
      <c r="J19" s="509"/>
      <c r="K19" s="509"/>
      <c r="L19" s="515">
        <v>92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3627657</v>
      </c>
      <c r="BO19" s="446"/>
      <c r="BP19" s="446"/>
      <c r="BQ19" s="446"/>
      <c r="BR19" s="446"/>
      <c r="BS19" s="446"/>
      <c r="BT19" s="446"/>
      <c r="BU19" s="447"/>
      <c r="BV19" s="445">
        <v>3526873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156</v>
      </c>
      <c r="C20" s="508"/>
      <c r="D20" s="508"/>
      <c r="E20" s="509"/>
      <c r="F20" s="509"/>
      <c r="G20" s="509"/>
      <c r="H20" s="509"/>
      <c r="I20" s="509"/>
      <c r="J20" s="509"/>
      <c r="K20" s="509"/>
      <c r="L20" s="515">
        <v>2143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7003873</v>
      </c>
      <c r="BO23" s="446"/>
      <c r="BP23" s="446"/>
      <c r="BQ23" s="446"/>
      <c r="BR23" s="446"/>
      <c r="BS23" s="446"/>
      <c r="BT23" s="446"/>
      <c r="BU23" s="447"/>
      <c r="BV23" s="445">
        <v>6443902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165</v>
      </c>
      <c r="F24" s="419"/>
      <c r="G24" s="419"/>
      <c r="H24" s="419"/>
      <c r="I24" s="419"/>
      <c r="J24" s="419"/>
      <c r="K24" s="420"/>
      <c r="L24" s="421">
        <v>1</v>
      </c>
      <c r="M24" s="422"/>
      <c r="N24" s="422"/>
      <c r="O24" s="422"/>
      <c r="P24" s="423"/>
      <c r="Q24" s="421">
        <v>6560</v>
      </c>
      <c r="R24" s="422"/>
      <c r="S24" s="422"/>
      <c r="T24" s="422"/>
      <c r="U24" s="422"/>
      <c r="V24" s="423"/>
      <c r="W24" s="487"/>
      <c r="X24" s="478"/>
      <c r="Y24" s="479"/>
      <c r="Z24" s="418" t="s">
        <v>166</v>
      </c>
      <c r="AA24" s="419"/>
      <c r="AB24" s="419"/>
      <c r="AC24" s="419"/>
      <c r="AD24" s="419"/>
      <c r="AE24" s="419"/>
      <c r="AF24" s="419"/>
      <c r="AG24" s="420"/>
      <c r="AH24" s="421">
        <v>96</v>
      </c>
      <c r="AI24" s="422"/>
      <c r="AJ24" s="422"/>
      <c r="AK24" s="422"/>
      <c r="AL24" s="423"/>
      <c r="AM24" s="421">
        <v>306432</v>
      </c>
      <c r="AN24" s="422"/>
      <c r="AO24" s="422"/>
      <c r="AP24" s="422"/>
      <c r="AQ24" s="422"/>
      <c r="AR24" s="423"/>
      <c r="AS24" s="421">
        <v>3192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6604065</v>
      </c>
      <c r="BO24" s="446"/>
      <c r="BP24" s="446"/>
      <c r="BQ24" s="446"/>
      <c r="BR24" s="446"/>
      <c r="BS24" s="446"/>
      <c r="BT24" s="446"/>
      <c r="BU24" s="447"/>
      <c r="BV24" s="445">
        <v>6071810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168</v>
      </c>
      <c r="F25" s="419"/>
      <c r="G25" s="419"/>
      <c r="H25" s="419"/>
      <c r="I25" s="419"/>
      <c r="J25" s="419"/>
      <c r="K25" s="420"/>
      <c r="L25" s="421">
        <v>1</v>
      </c>
      <c r="M25" s="422"/>
      <c r="N25" s="422"/>
      <c r="O25" s="422"/>
      <c r="P25" s="423"/>
      <c r="Q25" s="421">
        <v>5715</v>
      </c>
      <c r="R25" s="422"/>
      <c r="S25" s="422"/>
      <c r="T25" s="422"/>
      <c r="U25" s="422"/>
      <c r="V25" s="423"/>
      <c r="W25" s="487"/>
      <c r="X25" s="478"/>
      <c r="Y25" s="479"/>
      <c r="Z25" s="418" t="s">
        <v>169</v>
      </c>
      <c r="AA25" s="419"/>
      <c r="AB25" s="419"/>
      <c r="AC25" s="419"/>
      <c r="AD25" s="419"/>
      <c r="AE25" s="419"/>
      <c r="AF25" s="419"/>
      <c r="AG25" s="420"/>
      <c r="AH25" s="421" t="s">
        <v>124</v>
      </c>
      <c r="AI25" s="422"/>
      <c r="AJ25" s="422"/>
      <c r="AK25" s="422"/>
      <c r="AL25" s="423"/>
      <c r="AM25" s="421" t="s">
        <v>133</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69</v>
      </c>
      <c r="BO25" s="441"/>
      <c r="BP25" s="441"/>
      <c r="BQ25" s="441"/>
      <c r="BR25" s="441"/>
      <c r="BS25" s="441"/>
      <c r="BT25" s="441"/>
      <c r="BU25" s="442"/>
      <c r="BV25" s="440">
        <v>133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172</v>
      </c>
      <c r="F26" s="419"/>
      <c r="G26" s="419"/>
      <c r="H26" s="419"/>
      <c r="I26" s="419"/>
      <c r="J26" s="419"/>
      <c r="K26" s="420"/>
      <c r="L26" s="421">
        <v>1</v>
      </c>
      <c r="M26" s="422"/>
      <c r="N26" s="422"/>
      <c r="O26" s="422"/>
      <c r="P26" s="423"/>
      <c r="Q26" s="421">
        <v>5558</v>
      </c>
      <c r="R26" s="422"/>
      <c r="S26" s="422"/>
      <c r="T26" s="422"/>
      <c r="U26" s="422"/>
      <c r="V26" s="423"/>
      <c r="W26" s="487"/>
      <c r="X26" s="478"/>
      <c r="Y26" s="479"/>
      <c r="Z26" s="418" t="s">
        <v>173</v>
      </c>
      <c r="AA26" s="500"/>
      <c r="AB26" s="500"/>
      <c r="AC26" s="500"/>
      <c r="AD26" s="500"/>
      <c r="AE26" s="500"/>
      <c r="AF26" s="500"/>
      <c r="AG26" s="501"/>
      <c r="AH26" s="421">
        <v>10</v>
      </c>
      <c r="AI26" s="422"/>
      <c r="AJ26" s="422"/>
      <c r="AK26" s="422"/>
      <c r="AL26" s="423"/>
      <c r="AM26" s="421">
        <v>35910</v>
      </c>
      <c r="AN26" s="422"/>
      <c r="AO26" s="422"/>
      <c r="AP26" s="422"/>
      <c r="AQ26" s="422"/>
      <c r="AR26" s="423"/>
      <c r="AS26" s="421">
        <v>3591</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175</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176</v>
      </c>
      <c r="F27" s="419"/>
      <c r="G27" s="419"/>
      <c r="H27" s="419"/>
      <c r="I27" s="419"/>
      <c r="J27" s="419"/>
      <c r="K27" s="420"/>
      <c r="L27" s="421">
        <v>1</v>
      </c>
      <c r="M27" s="422"/>
      <c r="N27" s="422"/>
      <c r="O27" s="422"/>
      <c r="P27" s="423"/>
      <c r="Q27" s="421">
        <v>3100</v>
      </c>
      <c r="R27" s="422"/>
      <c r="S27" s="422"/>
      <c r="T27" s="422"/>
      <c r="U27" s="422"/>
      <c r="V27" s="423"/>
      <c r="W27" s="487"/>
      <c r="X27" s="478"/>
      <c r="Y27" s="479"/>
      <c r="Z27" s="418" t="s">
        <v>177</v>
      </c>
      <c r="AA27" s="419"/>
      <c r="AB27" s="419"/>
      <c r="AC27" s="419"/>
      <c r="AD27" s="419"/>
      <c r="AE27" s="419"/>
      <c r="AF27" s="419"/>
      <c r="AG27" s="420"/>
      <c r="AH27" s="421">
        <v>1</v>
      </c>
      <c r="AI27" s="422"/>
      <c r="AJ27" s="422"/>
      <c r="AK27" s="422"/>
      <c r="AL27" s="423"/>
      <c r="AM27" s="421" t="s">
        <v>178</v>
      </c>
      <c r="AN27" s="422"/>
      <c r="AO27" s="422"/>
      <c r="AP27" s="422"/>
      <c r="AQ27" s="422"/>
      <c r="AR27" s="423"/>
      <c r="AS27" s="421" t="s">
        <v>179</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172629</v>
      </c>
      <c r="BO27" s="449"/>
      <c r="BP27" s="449"/>
      <c r="BQ27" s="449"/>
      <c r="BR27" s="449"/>
      <c r="BS27" s="449"/>
      <c r="BT27" s="449"/>
      <c r="BU27" s="450"/>
      <c r="BV27" s="448">
        <v>172547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181</v>
      </c>
      <c r="F28" s="419"/>
      <c r="G28" s="419"/>
      <c r="H28" s="419"/>
      <c r="I28" s="419"/>
      <c r="J28" s="419"/>
      <c r="K28" s="420"/>
      <c r="L28" s="421">
        <v>1</v>
      </c>
      <c r="M28" s="422"/>
      <c r="N28" s="422"/>
      <c r="O28" s="422"/>
      <c r="P28" s="423"/>
      <c r="Q28" s="421">
        <v>2550</v>
      </c>
      <c r="R28" s="422"/>
      <c r="S28" s="422"/>
      <c r="T28" s="422"/>
      <c r="U28" s="422"/>
      <c r="V28" s="423"/>
      <c r="W28" s="487"/>
      <c r="X28" s="478"/>
      <c r="Y28" s="479"/>
      <c r="Z28" s="418" t="s">
        <v>182</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657576</v>
      </c>
      <c r="BO28" s="441"/>
      <c r="BP28" s="441"/>
      <c r="BQ28" s="441"/>
      <c r="BR28" s="441"/>
      <c r="BS28" s="441"/>
      <c r="BT28" s="441"/>
      <c r="BU28" s="442"/>
      <c r="BV28" s="440">
        <v>717529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184</v>
      </c>
      <c r="F29" s="419"/>
      <c r="G29" s="419"/>
      <c r="H29" s="419"/>
      <c r="I29" s="419"/>
      <c r="J29" s="419"/>
      <c r="K29" s="420"/>
      <c r="L29" s="421">
        <v>8</v>
      </c>
      <c r="M29" s="422"/>
      <c r="N29" s="422"/>
      <c r="O29" s="422"/>
      <c r="P29" s="423"/>
      <c r="Q29" s="421">
        <v>2400</v>
      </c>
      <c r="R29" s="422"/>
      <c r="S29" s="422"/>
      <c r="T29" s="422"/>
      <c r="U29" s="422"/>
      <c r="V29" s="423"/>
      <c r="W29" s="488"/>
      <c r="X29" s="489"/>
      <c r="Y29" s="490"/>
      <c r="Z29" s="418" t="s">
        <v>185</v>
      </c>
      <c r="AA29" s="419"/>
      <c r="AB29" s="419"/>
      <c r="AC29" s="419"/>
      <c r="AD29" s="419"/>
      <c r="AE29" s="419"/>
      <c r="AF29" s="419"/>
      <c r="AG29" s="420"/>
      <c r="AH29" s="421">
        <v>97</v>
      </c>
      <c r="AI29" s="422"/>
      <c r="AJ29" s="422"/>
      <c r="AK29" s="422"/>
      <c r="AL29" s="423"/>
      <c r="AM29" s="421">
        <v>310410</v>
      </c>
      <c r="AN29" s="422"/>
      <c r="AO29" s="422"/>
      <c r="AP29" s="422"/>
      <c r="AQ29" s="422"/>
      <c r="AR29" s="423"/>
      <c r="AS29" s="421">
        <v>3200</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51037</v>
      </c>
      <c r="BO29" s="446"/>
      <c r="BP29" s="446"/>
      <c r="BQ29" s="446"/>
      <c r="BR29" s="446"/>
      <c r="BS29" s="446"/>
      <c r="BT29" s="446"/>
      <c r="BU29" s="447"/>
      <c r="BV29" s="445">
        <v>51020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751491</v>
      </c>
      <c r="BO30" s="449"/>
      <c r="BP30" s="449"/>
      <c r="BQ30" s="449"/>
      <c r="BR30" s="449"/>
      <c r="BS30" s="449"/>
      <c r="BT30" s="449"/>
      <c r="BU30" s="450"/>
      <c r="BV30" s="448">
        <v>780451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195</v>
      </c>
      <c r="X33" s="407"/>
      <c r="Y33" s="407"/>
      <c r="Z33" s="407"/>
      <c r="AA33" s="407"/>
      <c r="AB33" s="407"/>
      <c r="AC33" s="407"/>
      <c r="AD33" s="407"/>
      <c r="AE33" s="407"/>
      <c r="AF33" s="407"/>
      <c r="AG33" s="407"/>
      <c r="AH33" s="407"/>
      <c r="AI33" s="407"/>
      <c r="AJ33" s="407"/>
      <c r="AK33" s="407"/>
      <c r="AL33" s="195"/>
      <c r="AM33" s="408" t="s">
        <v>197</v>
      </c>
      <c r="AN33" s="408"/>
      <c r="AO33" s="407" t="s">
        <v>198</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196</v>
      </c>
      <c r="CP33" s="408"/>
      <c r="CQ33" s="407" t="s">
        <v>202</v>
      </c>
      <c r="CR33" s="407"/>
      <c r="CS33" s="407"/>
      <c r="CT33" s="407"/>
      <c r="CU33" s="407"/>
      <c r="CV33" s="407"/>
      <c r="CW33" s="407"/>
      <c r="CX33" s="407"/>
      <c r="CY33" s="407"/>
      <c r="CZ33" s="407"/>
      <c r="DA33" s="407"/>
      <c r="DB33" s="407"/>
      <c r="DC33" s="407"/>
      <c r="DD33" s="407"/>
      <c r="DE33" s="407"/>
      <c r="DF33" s="195"/>
      <c r="DG33" s="406" t="s">
        <v>203</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次年子簡易水道特別会計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山形県消防補償等組合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大石田町地域振興公社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学校給食事業特別会計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山形県自治会館管理組合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大石田町土地開発公社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山形県市町村職員退職手当組合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北村山広域行政事務組合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山形県後期高齢者医療広域連合（普通会計分）</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山形県後期高齢者医療広域連合（事業会計分）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尾花沢市大石田町環境衛生事業組合（普通会計分）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尾花沢市大石田町環境衛生事業組合（水道事業会計分）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尾花沢市大石田町環境衛生事業組合（公共下水道事業特別会計分）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北村山公立病院組合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208</v>
      </c>
    </row>
    <row r="50" spans="5:5" x14ac:dyDescent="0.2">
      <c r="E50" s="167" t="s">
        <v>209</v>
      </c>
    </row>
    <row r="51" spans="5:5" x14ac:dyDescent="0.2">
      <c r="E51" s="167" t="s">
        <v>210</v>
      </c>
    </row>
    <row r="52" spans="5:5" x14ac:dyDescent="0.2">
      <c r="E52" s="167" t="s">
        <v>211</v>
      </c>
    </row>
    <row r="53" spans="5:5" x14ac:dyDescent="0.2">
      <c r="E53" s="167" t="s">
        <v>212</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PYUjzbKZUbzX/UIQiKNKiIKC2skj8HDyk7L9NnK5j7NqelFzd4RY+sxeGQbDx+gUZLxpKopohasL/hwevXslrQ==" saltValue="Ca660+jfZmbeCT7CaCMp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1" sqref="P31"/>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24" t="s">
        <v>553</v>
      </c>
      <c r="D34" s="1224"/>
      <c r="E34" s="1225"/>
      <c r="F34" s="32">
        <v>6.51</v>
      </c>
      <c r="G34" s="33">
        <v>7.36</v>
      </c>
      <c r="H34" s="33">
        <v>5.97</v>
      </c>
      <c r="I34" s="33">
        <v>7.72</v>
      </c>
      <c r="J34" s="34">
        <v>5.85</v>
      </c>
      <c r="K34" s="22"/>
      <c r="L34" s="22"/>
      <c r="M34" s="22"/>
      <c r="N34" s="22"/>
      <c r="O34" s="22"/>
      <c r="P34" s="22"/>
    </row>
    <row r="35" spans="1:16" ht="39" customHeight="1" x14ac:dyDescent="0.2">
      <c r="A35" s="22"/>
      <c r="B35" s="35"/>
      <c r="C35" s="1218" t="s">
        <v>554</v>
      </c>
      <c r="D35" s="1219"/>
      <c r="E35" s="1220"/>
      <c r="F35" s="36">
        <v>2.4700000000000002</v>
      </c>
      <c r="G35" s="37">
        <v>0.96</v>
      </c>
      <c r="H35" s="37">
        <v>1.53</v>
      </c>
      <c r="I35" s="37">
        <v>1.53</v>
      </c>
      <c r="J35" s="38">
        <v>3.57</v>
      </c>
      <c r="K35" s="22"/>
      <c r="L35" s="22"/>
      <c r="M35" s="22"/>
      <c r="N35" s="22"/>
      <c r="O35" s="22"/>
      <c r="P35" s="22"/>
    </row>
    <row r="36" spans="1:16" ht="39" customHeight="1" x14ac:dyDescent="0.2">
      <c r="A36" s="22"/>
      <c r="B36" s="35"/>
      <c r="C36" s="1218" t="s">
        <v>555</v>
      </c>
      <c r="D36" s="1219"/>
      <c r="E36" s="1220"/>
      <c r="F36" s="36">
        <v>0.2</v>
      </c>
      <c r="G36" s="37">
        <v>0.05</v>
      </c>
      <c r="H36" s="37">
        <v>0.67</v>
      </c>
      <c r="I36" s="37">
        <v>1.2</v>
      </c>
      <c r="J36" s="38">
        <v>0.93</v>
      </c>
      <c r="K36" s="22"/>
      <c r="L36" s="22"/>
      <c r="M36" s="22"/>
      <c r="N36" s="22"/>
      <c r="O36" s="22"/>
      <c r="P36" s="22"/>
    </row>
    <row r="37" spans="1:16" ht="39" customHeight="1" x14ac:dyDescent="0.2">
      <c r="A37" s="22"/>
      <c r="B37" s="35"/>
      <c r="C37" s="1218" t="s">
        <v>556</v>
      </c>
      <c r="D37" s="1219"/>
      <c r="E37" s="1220"/>
      <c r="F37" s="36">
        <v>0</v>
      </c>
      <c r="G37" s="37">
        <v>0</v>
      </c>
      <c r="H37" s="37">
        <v>0.02</v>
      </c>
      <c r="I37" s="37">
        <v>0</v>
      </c>
      <c r="J37" s="38">
        <v>0.02</v>
      </c>
      <c r="K37" s="22"/>
      <c r="L37" s="22"/>
      <c r="M37" s="22"/>
      <c r="N37" s="22"/>
      <c r="O37" s="22"/>
      <c r="P37" s="22"/>
    </row>
    <row r="38" spans="1:16" ht="39" customHeight="1" x14ac:dyDescent="0.2">
      <c r="A38" s="22"/>
      <c r="B38" s="35"/>
      <c r="C38" s="1218" t="s">
        <v>557</v>
      </c>
      <c r="D38" s="1219"/>
      <c r="E38" s="1220"/>
      <c r="F38" s="36">
        <v>0</v>
      </c>
      <c r="G38" s="37">
        <v>0</v>
      </c>
      <c r="H38" s="37">
        <v>0</v>
      </c>
      <c r="I38" s="37">
        <v>0</v>
      </c>
      <c r="J38" s="38">
        <v>0</v>
      </c>
      <c r="K38" s="22"/>
      <c r="L38" s="22"/>
      <c r="M38" s="22"/>
      <c r="N38" s="22"/>
      <c r="O38" s="22"/>
      <c r="P38" s="22"/>
    </row>
    <row r="39" spans="1:16" ht="39" customHeight="1" x14ac:dyDescent="0.2">
      <c r="A39" s="22"/>
      <c r="B39" s="35"/>
      <c r="C39" s="1218" t="s">
        <v>558</v>
      </c>
      <c r="D39" s="1219"/>
      <c r="E39" s="1220"/>
      <c r="F39" s="36">
        <v>0</v>
      </c>
      <c r="G39" s="37">
        <v>0</v>
      </c>
      <c r="H39" s="37">
        <v>0</v>
      </c>
      <c r="I39" s="37">
        <v>0</v>
      </c>
      <c r="J39" s="38">
        <v>0</v>
      </c>
      <c r="K39" s="22"/>
      <c r="L39" s="22"/>
      <c r="M39" s="22"/>
      <c r="N39" s="22"/>
      <c r="O39" s="22"/>
      <c r="P39" s="22"/>
    </row>
    <row r="40" spans="1:16" ht="39" customHeight="1" x14ac:dyDescent="0.2">
      <c r="A40" s="22"/>
      <c r="B40" s="35"/>
      <c r="C40" s="1218" t="s">
        <v>559</v>
      </c>
      <c r="D40" s="1219"/>
      <c r="E40" s="1220"/>
      <c r="F40" s="36">
        <v>0.04</v>
      </c>
      <c r="G40" s="37">
        <v>0</v>
      </c>
      <c r="H40" s="37">
        <v>0</v>
      </c>
      <c r="I40" s="37">
        <v>0</v>
      </c>
      <c r="J40" s="38">
        <v>0</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560</v>
      </c>
      <c r="D42" s="1219"/>
      <c r="E42" s="1220"/>
      <c r="F42" s="36" t="s">
        <v>504</v>
      </c>
      <c r="G42" s="37" t="s">
        <v>504</v>
      </c>
      <c r="H42" s="37" t="s">
        <v>504</v>
      </c>
      <c r="I42" s="37" t="s">
        <v>504</v>
      </c>
      <c r="J42" s="38" t="s">
        <v>504</v>
      </c>
      <c r="K42" s="22"/>
      <c r="L42" s="22"/>
      <c r="M42" s="22"/>
      <c r="N42" s="22"/>
      <c r="O42" s="22"/>
      <c r="P42" s="22"/>
    </row>
    <row r="43" spans="1:16" ht="39" customHeight="1" thickBot="1" x14ac:dyDescent="0.25">
      <c r="A43" s="22"/>
      <c r="B43" s="40"/>
      <c r="C43" s="1221" t="s">
        <v>561</v>
      </c>
      <c r="D43" s="1222"/>
      <c r="E43" s="1223"/>
      <c r="F43" s="41">
        <v>0</v>
      </c>
      <c r="G43" s="42">
        <v>0</v>
      </c>
      <c r="H43" s="42">
        <v>0</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lIiglwT5Bwktt5t8mcVWKOmACDgkPDyw6+6rvkdGT69jevy0SI4GCs1pxq4c5BMh9h/7p5/Dl36H4HW/wZQaw==" saltValue="NMZk6Evtv3tUbxWAZUY3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U46" sqref="U4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641</v>
      </c>
      <c r="L45" s="60">
        <v>682</v>
      </c>
      <c r="M45" s="60">
        <v>639</v>
      </c>
      <c r="N45" s="60">
        <v>605</v>
      </c>
      <c r="O45" s="61">
        <v>615</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2">
      <c r="A48" s="48"/>
      <c r="B48" s="1236"/>
      <c r="C48" s="1237"/>
      <c r="D48" s="62"/>
      <c r="E48" s="1228" t="s">
        <v>15</v>
      </c>
      <c r="F48" s="1228"/>
      <c r="G48" s="1228"/>
      <c r="H48" s="1228"/>
      <c r="I48" s="1228"/>
      <c r="J48" s="1229"/>
      <c r="K48" s="63">
        <v>68</v>
      </c>
      <c r="L48" s="64">
        <v>69</v>
      </c>
      <c r="M48" s="64">
        <v>70</v>
      </c>
      <c r="N48" s="64">
        <v>70</v>
      </c>
      <c r="O48" s="65">
        <v>63</v>
      </c>
      <c r="P48" s="48"/>
      <c r="Q48" s="48"/>
      <c r="R48" s="48"/>
      <c r="S48" s="48"/>
      <c r="T48" s="48"/>
      <c r="U48" s="48"/>
    </row>
    <row r="49" spans="1:21" ht="30.75" customHeight="1" x14ac:dyDescent="0.2">
      <c r="A49" s="48"/>
      <c r="B49" s="1236"/>
      <c r="C49" s="1237"/>
      <c r="D49" s="62"/>
      <c r="E49" s="1228" t="s">
        <v>16</v>
      </c>
      <c r="F49" s="1228"/>
      <c r="G49" s="1228"/>
      <c r="H49" s="1228"/>
      <c r="I49" s="1228"/>
      <c r="J49" s="1229"/>
      <c r="K49" s="63">
        <v>100</v>
      </c>
      <c r="L49" s="64">
        <v>86</v>
      </c>
      <c r="M49" s="64">
        <v>81</v>
      </c>
      <c r="N49" s="64">
        <v>78</v>
      </c>
      <c r="O49" s="65">
        <v>74</v>
      </c>
      <c r="P49" s="48"/>
      <c r="Q49" s="48"/>
      <c r="R49" s="48"/>
      <c r="S49" s="48"/>
      <c r="T49" s="48"/>
      <c r="U49" s="48"/>
    </row>
    <row r="50" spans="1:21" ht="30.75" customHeight="1" x14ac:dyDescent="0.2">
      <c r="A50" s="48"/>
      <c r="B50" s="1236"/>
      <c r="C50" s="1237"/>
      <c r="D50" s="62"/>
      <c r="E50" s="1228" t="s">
        <v>17</v>
      </c>
      <c r="F50" s="1228"/>
      <c r="G50" s="1228"/>
      <c r="H50" s="1228"/>
      <c r="I50" s="1228"/>
      <c r="J50" s="1229"/>
      <c r="K50" s="63">
        <v>60</v>
      </c>
      <c r="L50" s="64">
        <v>58</v>
      </c>
      <c r="M50" s="64">
        <v>50</v>
      </c>
      <c r="N50" s="64">
        <v>0</v>
      </c>
      <c r="O50" s="65">
        <v>0</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0</v>
      </c>
      <c r="M51" s="64">
        <v>0</v>
      </c>
      <c r="N51" s="64" t="s">
        <v>504</v>
      </c>
      <c r="O51" s="65">
        <v>0</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544</v>
      </c>
      <c r="L52" s="64">
        <v>599</v>
      </c>
      <c r="M52" s="64">
        <v>553</v>
      </c>
      <c r="N52" s="64">
        <v>528</v>
      </c>
      <c r="O52" s="65">
        <v>524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325</v>
      </c>
      <c r="L53" s="69">
        <v>296</v>
      </c>
      <c r="M53" s="69">
        <v>287</v>
      </c>
      <c r="N53" s="69">
        <v>225</v>
      </c>
      <c r="O53" s="70">
        <v>228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kuvHa2yZgBpHCLeKfAVP3G0Uvmr9cSBJsoJmJzlcRlx1ZRn2cEOFqs73MBkY/sol0EPoV/300DscfJLjOYvaw==" saltValue="95OQykwGqbqfyXj9f9N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L49" sqref="L49"/>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546</v>
      </c>
      <c r="J40" s="79" t="s">
        <v>547</v>
      </c>
      <c r="K40" s="79" t="s">
        <v>548</v>
      </c>
      <c r="L40" s="79" t="s">
        <v>549</v>
      </c>
      <c r="M40" s="80" t="s">
        <v>550</v>
      </c>
    </row>
    <row r="41" spans="2:13" ht="27.75" customHeight="1" x14ac:dyDescent="0.2">
      <c r="B41" s="1254" t="s">
        <v>24</v>
      </c>
      <c r="C41" s="1255"/>
      <c r="D41" s="81"/>
      <c r="E41" s="1256" t="s">
        <v>25</v>
      </c>
      <c r="F41" s="1256"/>
      <c r="G41" s="1256"/>
      <c r="H41" s="1257"/>
      <c r="I41" s="82">
        <v>5452</v>
      </c>
      <c r="J41" s="83">
        <v>5143</v>
      </c>
      <c r="K41" s="83">
        <v>5946</v>
      </c>
      <c r="L41" s="83">
        <v>6444</v>
      </c>
      <c r="M41" s="84">
        <v>7004</v>
      </c>
    </row>
    <row r="42" spans="2:13" ht="27.75" customHeight="1" x14ac:dyDescent="0.2">
      <c r="B42" s="1244"/>
      <c r="C42" s="1245"/>
      <c r="D42" s="85"/>
      <c r="E42" s="1248" t="s">
        <v>26</v>
      </c>
      <c r="F42" s="1248"/>
      <c r="G42" s="1248"/>
      <c r="H42" s="1249"/>
      <c r="I42" s="86">
        <v>98</v>
      </c>
      <c r="J42" s="87">
        <v>51</v>
      </c>
      <c r="K42" s="87" t="s">
        <v>504</v>
      </c>
      <c r="L42" s="87" t="s">
        <v>504</v>
      </c>
      <c r="M42" s="88" t="s">
        <v>504</v>
      </c>
    </row>
    <row r="43" spans="2:13" ht="27.75" customHeight="1" x14ac:dyDescent="0.2">
      <c r="B43" s="1244"/>
      <c r="C43" s="1245"/>
      <c r="D43" s="85"/>
      <c r="E43" s="1248" t="s">
        <v>27</v>
      </c>
      <c r="F43" s="1248"/>
      <c r="G43" s="1248"/>
      <c r="H43" s="1249"/>
      <c r="I43" s="86">
        <v>653</v>
      </c>
      <c r="J43" s="87">
        <v>597</v>
      </c>
      <c r="K43" s="87">
        <v>547</v>
      </c>
      <c r="L43" s="87">
        <v>494</v>
      </c>
      <c r="M43" s="88">
        <v>427</v>
      </c>
    </row>
    <row r="44" spans="2:13" ht="27.75" customHeight="1" x14ac:dyDescent="0.2">
      <c r="B44" s="1244"/>
      <c r="C44" s="1245"/>
      <c r="D44" s="85"/>
      <c r="E44" s="1248" t="s">
        <v>28</v>
      </c>
      <c r="F44" s="1248"/>
      <c r="G44" s="1248"/>
      <c r="H44" s="1249"/>
      <c r="I44" s="86">
        <v>1107</v>
      </c>
      <c r="J44" s="87">
        <v>1016</v>
      </c>
      <c r="K44" s="87">
        <v>1245</v>
      </c>
      <c r="L44" s="87">
        <v>1366</v>
      </c>
      <c r="M44" s="88">
        <v>1455</v>
      </c>
    </row>
    <row r="45" spans="2:13" ht="27.75" customHeight="1" x14ac:dyDescent="0.2">
      <c r="B45" s="1244"/>
      <c r="C45" s="1245"/>
      <c r="D45" s="85"/>
      <c r="E45" s="1248" t="s">
        <v>29</v>
      </c>
      <c r="F45" s="1248"/>
      <c r="G45" s="1248"/>
      <c r="H45" s="1249"/>
      <c r="I45" s="86">
        <v>914</v>
      </c>
      <c r="J45" s="87">
        <v>838</v>
      </c>
      <c r="K45" s="87">
        <v>807</v>
      </c>
      <c r="L45" s="87">
        <v>812</v>
      </c>
      <c r="M45" s="88">
        <v>736</v>
      </c>
    </row>
    <row r="46" spans="2:13" ht="27.75" customHeight="1" x14ac:dyDescent="0.2">
      <c r="B46" s="1244"/>
      <c r="C46" s="1245"/>
      <c r="D46" s="89"/>
      <c r="E46" s="1248" t="s">
        <v>30</v>
      </c>
      <c r="F46" s="1248"/>
      <c r="G46" s="1248"/>
      <c r="H46" s="1249"/>
      <c r="I46" s="86" t="s">
        <v>504</v>
      </c>
      <c r="J46" s="87" t="s">
        <v>504</v>
      </c>
      <c r="K46" s="87" t="s">
        <v>504</v>
      </c>
      <c r="L46" s="87" t="s">
        <v>504</v>
      </c>
      <c r="M46" s="88" t="s">
        <v>504</v>
      </c>
    </row>
    <row r="47" spans="2:13" ht="27.75" customHeight="1" x14ac:dyDescent="0.2">
      <c r="B47" s="1244"/>
      <c r="C47" s="1245"/>
      <c r="D47" s="90"/>
      <c r="E47" s="1258" t="s">
        <v>31</v>
      </c>
      <c r="F47" s="1259"/>
      <c r="G47" s="1259"/>
      <c r="H47" s="1260"/>
      <c r="I47" s="86" t="s">
        <v>504</v>
      </c>
      <c r="J47" s="87" t="s">
        <v>504</v>
      </c>
      <c r="K47" s="87" t="s">
        <v>504</v>
      </c>
      <c r="L47" s="87" t="s">
        <v>504</v>
      </c>
      <c r="M47" s="88" t="s">
        <v>504</v>
      </c>
    </row>
    <row r="48" spans="2:13" ht="27.75" customHeight="1" x14ac:dyDescent="0.2">
      <c r="B48" s="1244"/>
      <c r="C48" s="1245"/>
      <c r="D48" s="85"/>
      <c r="E48" s="1248" t="s">
        <v>32</v>
      </c>
      <c r="F48" s="1248"/>
      <c r="G48" s="1248"/>
      <c r="H48" s="1249"/>
      <c r="I48" s="86" t="s">
        <v>504</v>
      </c>
      <c r="J48" s="87" t="s">
        <v>504</v>
      </c>
      <c r="K48" s="87" t="s">
        <v>504</v>
      </c>
      <c r="L48" s="87" t="s">
        <v>504</v>
      </c>
      <c r="M48" s="88" t="s">
        <v>504</v>
      </c>
    </row>
    <row r="49" spans="2:13" ht="27.75" customHeight="1" x14ac:dyDescent="0.2">
      <c r="B49" s="1246"/>
      <c r="C49" s="1247"/>
      <c r="D49" s="85"/>
      <c r="E49" s="1248" t="s">
        <v>33</v>
      </c>
      <c r="F49" s="1248"/>
      <c r="G49" s="1248"/>
      <c r="H49" s="1249"/>
      <c r="I49" s="86" t="s">
        <v>504</v>
      </c>
      <c r="J49" s="87" t="s">
        <v>504</v>
      </c>
      <c r="K49" s="87" t="s">
        <v>504</v>
      </c>
      <c r="L49" s="87" t="s">
        <v>504</v>
      </c>
      <c r="M49" s="88" t="s">
        <v>504</v>
      </c>
    </row>
    <row r="50" spans="2:13" ht="27.75" customHeight="1" x14ac:dyDescent="0.2">
      <c r="B50" s="1242" t="s">
        <v>34</v>
      </c>
      <c r="C50" s="1243"/>
      <c r="D50" s="91"/>
      <c r="E50" s="1248" t="s">
        <v>35</v>
      </c>
      <c r="F50" s="1248"/>
      <c r="G50" s="1248"/>
      <c r="H50" s="1249"/>
      <c r="I50" s="86">
        <v>1452</v>
      </c>
      <c r="J50" s="87">
        <v>1419</v>
      </c>
      <c r="K50" s="87">
        <v>1613</v>
      </c>
      <c r="L50" s="87">
        <v>1753</v>
      </c>
      <c r="M50" s="88">
        <v>1684</v>
      </c>
    </row>
    <row r="51" spans="2:13" ht="27.75" customHeight="1" x14ac:dyDescent="0.2">
      <c r="B51" s="1244"/>
      <c r="C51" s="1245"/>
      <c r="D51" s="85"/>
      <c r="E51" s="1248" t="s">
        <v>36</v>
      </c>
      <c r="F51" s="1248"/>
      <c r="G51" s="1248"/>
      <c r="H51" s="1249"/>
      <c r="I51" s="86">
        <v>71</v>
      </c>
      <c r="J51" s="87">
        <v>57</v>
      </c>
      <c r="K51" s="87">
        <v>45</v>
      </c>
      <c r="L51" s="87">
        <v>33</v>
      </c>
      <c r="M51" s="88">
        <v>26</v>
      </c>
    </row>
    <row r="52" spans="2:13" ht="27.75" customHeight="1" x14ac:dyDescent="0.2">
      <c r="B52" s="1246"/>
      <c r="C52" s="1247"/>
      <c r="D52" s="85"/>
      <c r="E52" s="1248" t="s">
        <v>37</v>
      </c>
      <c r="F52" s="1248"/>
      <c r="G52" s="1248"/>
      <c r="H52" s="1249"/>
      <c r="I52" s="86">
        <v>4614</v>
      </c>
      <c r="J52" s="87">
        <v>4348</v>
      </c>
      <c r="K52" s="87">
        <v>4866</v>
      </c>
      <c r="L52" s="87">
        <v>5160</v>
      </c>
      <c r="M52" s="88">
        <v>5380</v>
      </c>
    </row>
    <row r="53" spans="2:13" ht="27.75" customHeight="1" thickBot="1" x14ac:dyDescent="0.25">
      <c r="B53" s="1250" t="s">
        <v>38</v>
      </c>
      <c r="C53" s="1251"/>
      <c r="D53" s="92"/>
      <c r="E53" s="1252" t="s">
        <v>39</v>
      </c>
      <c r="F53" s="1252"/>
      <c r="G53" s="1252"/>
      <c r="H53" s="1253"/>
      <c r="I53" s="93">
        <v>2089</v>
      </c>
      <c r="J53" s="94">
        <v>1821</v>
      </c>
      <c r="K53" s="94">
        <v>2021</v>
      </c>
      <c r="L53" s="94">
        <v>2169</v>
      </c>
      <c r="M53" s="95">
        <v>2532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gUU+fAa5dBP8orFx6/rqiJRA4Hm1yyTOwLmJfsntF15iY5y9MA9gc05k/WNskjVda+A1txpl+TL3Kv+VDcgw==" saltValue="4hLZKqiru/tUz5EbnU5u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32" zoomScaleNormal="32" zoomScaleSheetLayoutView="100" workbookViewId="0">
      <selection activeCell="M43" sqref="M4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548</v>
      </c>
      <c r="G54" s="104" t="s">
        <v>549</v>
      </c>
      <c r="H54" s="105" t="s">
        <v>550</v>
      </c>
    </row>
    <row r="55" spans="2:8" ht="52.5" customHeight="1" x14ac:dyDescent="0.2">
      <c r="B55" s="106"/>
      <c r="C55" s="1269" t="s">
        <v>42</v>
      </c>
      <c r="D55" s="1269"/>
      <c r="E55" s="1270"/>
      <c r="F55" s="107">
        <v>727</v>
      </c>
      <c r="G55" s="107">
        <v>718</v>
      </c>
      <c r="H55" s="108">
        <v>658</v>
      </c>
    </row>
    <row r="56" spans="2:8" ht="52.5" customHeight="1" x14ac:dyDescent="0.2">
      <c r="B56" s="109"/>
      <c r="C56" s="1271" t="s">
        <v>43</v>
      </c>
      <c r="D56" s="1271"/>
      <c r="E56" s="1272"/>
      <c r="F56" s="110">
        <v>51</v>
      </c>
      <c r="G56" s="110">
        <v>51</v>
      </c>
      <c r="H56" s="111">
        <v>51</v>
      </c>
    </row>
    <row r="57" spans="2:8" ht="53.25" customHeight="1" x14ac:dyDescent="0.2">
      <c r="B57" s="109"/>
      <c r="C57" s="1273" t="s">
        <v>44</v>
      </c>
      <c r="D57" s="1273"/>
      <c r="E57" s="1274"/>
      <c r="F57" s="112">
        <v>636</v>
      </c>
      <c r="G57" s="112">
        <v>780</v>
      </c>
      <c r="H57" s="113">
        <v>751</v>
      </c>
    </row>
    <row r="58" spans="2:8" ht="45.75" customHeight="1" x14ac:dyDescent="0.2">
      <c r="B58" s="114"/>
      <c r="C58" s="1261" t="s">
        <v>45</v>
      </c>
      <c r="D58" s="1262"/>
      <c r="E58" s="1263"/>
      <c r="F58" s="115">
        <v>331</v>
      </c>
      <c r="G58" s="115">
        <v>382</v>
      </c>
      <c r="H58" s="116">
        <v>278</v>
      </c>
    </row>
    <row r="59" spans="2:8" ht="45.75" customHeight="1" x14ac:dyDescent="0.2">
      <c r="B59" s="114"/>
      <c r="C59" s="1261" t="s">
        <v>45</v>
      </c>
      <c r="D59" s="1262"/>
      <c r="E59" s="1263"/>
      <c r="F59" s="115">
        <v>64</v>
      </c>
      <c r="G59" s="115">
        <v>157</v>
      </c>
      <c r="H59" s="116">
        <v>242</v>
      </c>
    </row>
    <row r="60" spans="2:8" ht="45.75" customHeight="1" x14ac:dyDescent="0.2">
      <c r="B60" s="114"/>
      <c r="C60" s="1261" t="s">
        <v>45</v>
      </c>
      <c r="D60" s="1262"/>
      <c r="E60" s="1263"/>
      <c r="F60" s="115">
        <v>152</v>
      </c>
      <c r="G60" s="115">
        <v>152</v>
      </c>
      <c r="H60" s="116">
        <v>152</v>
      </c>
    </row>
    <row r="61" spans="2:8" ht="45.75" customHeight="1" x14ac:dyDescent="0.2">
      <c r="B61" s="114"/>
      <c r="C61" s="1261" t="s">
        <v>45</v>
      </c>
      <c r="D61" s="1262"/>
      <c r="E61" s="1263"/>
      <c r="F61" s="115">
        <v>52</v>
      </c>
      <c r="G61" s="115">
        <v>51</v>
      </c>
      <c r="H61" s="116">
        <v>42</v>
      </c>
    </row>
    <row r="62" spans="2:8" ht="45.75" customHeight="1" thickBot="1" x14ac:dyDescent="0.25">
      <c r="B62" s="117"/>
      <c r="C62" s="1264" t="s">
        <v>45</v>
      </c>
      <c r="D62" s="1265"/>
      <c r="E62" s="1266"/>
      <c r="F62" s="118">
        <v>27</v>
      </c>
      <c r="G62" s="118">
        <v>27</v>
      </c>
      <c r="H62" s="119">
        <v>27</v>
      </c>
    </row>
    <row r="63" spans="2:8" ht="52.5" customHeight="1" thickBot="1" x14ac:dyDescent="0.25">
      <c r="B63" s="120"/>
      <c r="C63" s="1267" t="s">
        <v>46</v>
      </c>
      <c r="D63" s="1267"/>
      <c r="E63" s="1268"/>
      <c r="F63" s="121">
        <v>1414</v>
      </c>
      <c r="G63" s="121">
        <v>1549</v>
      </c>
      <c r="H63" s="122">
        <v>1460</v>
      </c>
    </row>
    <row r="64" spans="2:8" ht="15" customHeight="1" x14ac:dyDescent="0.2"/>
    <row r="65" ht="0" hidden="1" customHeight="1" x14ac:dyDescent="0.2"/>
    <row r="66" ht="0" hidden="1" customHeight="1" x14ac:dyDescent="0.2"/>
  </sheetData>
  <sheetProtection algorithmName="SHA-512" hashValue="/hl93UxfyvOz16ZmZX6X6txCdMTQrVpTstpKnRm2kVfAXVbof13OonymGGAhYyg6rjRo0swyi0nRTmpGQZQ2hw==" saltValue="hmuFBGiE/AaenKMF9LHO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83" workbookViewId="0">
      <selection activeCell="AN65" sqref="AN65:DC69"/>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98"/>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2" x14ac:dyDescent="0.2">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2" x14ac:dyDescent="0.2">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2" x14ac:dyDescent="0.2">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2" x14ac:dyDescent="0.2">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588</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593</v>
      </c>
      <c r="AO55" s="1280"/>
      <c r="AP55" s="1280"/>
      <c r="AQ55" s="1280"/>
      <c r="AR55" s="1280"/>
      <c r="AS55" s="1280"/>
      <c r="AT55" s="1280"/>
      <c r="AU55" s="1280"/>
      <c r="AV55" s="1280"/>
      <c r="AW55" s="1280"/>
      <c r="AX55" s="1280"/>
      <c r="AY55" s="1280"/>
      <c r="AZ55" s="1280"/>
      <c r="BA55" s="1280"/>
      <c r="BB55" s="1278" t="s">
        <v>594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596</v>
      </c>
    </row>
    <row r="64" spans="1:109" ht="13.2" x14ac:dyDescent="0.2">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588</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v>84.9</v>
      </c>
      <c r="BQ73" s="1275"/>
      <c r="BR73" s="1275"/>
      <c r="BS73" s="1275"/>
      <c r="BT73" s="1275"/>
      <c r="BU73" s="1275"/>
      <c r="BV73" s="1275"/>
      <c r="BW73" s="1275"/>
      <c r="BX73" s="1275">
        <v>76.400000000000006</v>
      </c>
      <c r="BY73" s="1275"/>
      <c r="BZ73" s="1275"/>
      <c r="CA73" s="1275"/>
      <c r="CB73" s="1275"/>
      <c r="CC73" s="1275"/>
      <c r="CD73" s="1275"/>
      <c r="CE73" s="1275"/>
      <c r="CF73" s="1275">
        <v>81.7</v>
      </c>
      <c r="CG73" s="1275"/>
      <c r="CH73" s="1275"/>
      <c r="CI73" s="1275"/>
      <c r="CJ73" s="1275"/>
      <c r="CK73" s="1275"/>
      <c r="CL73" s="1275"/>
      <c r="CM73" s="1275"/>
      <c r="CN73" s="1275">
        <v>89.7</v>
      </c>
      <c r="CO73" s="1275"/>
      <c r="CP73" s="1275"/>
      <c r="CQ73" s="1275"/>
      <c r="CR73" s="1275"/>
      <c r="CS73" s="1275"/>
      <c r="CT73" s="1275"/>
      <c r="CU73" s="1275"/>
      <c r="CV73" s="1275">
        <v>106.7</v>
      </c>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14.8</v>
      </c>
      <c r="BQ75" s="1275"/>
      <c r="BR75" s="1275"/>
      <c r="BS75" s="1275"/>
      <c r="BT75" s="1275"/>
      <c r="BU75" s="1275"/>
      <c r="BV75" s="1275"/>
      <c r="BW75" s="1275"/>
      <c r="BX75" s="1275">
        <v>13.7</v>
      </c>
      <c r="BY75" s="1275"/>
      <c r="BZ75" s="1275"/>
      <c r="CA75" s="1275"/>
      <c r="CB75" s="1275"/>
      <c r="CC75" s="1275"/>
      <c r="CD75" s="1275"/>
      <c r="CE75" s="1275"/>
      <c r="CF75" s="1275">
        <v>12.4</v>
      </c>
      <c r="CG75" s="1275"/>
      <c r="CH75" s="1275"/>
      <c r="CI75" s="1275"/>
      <c r="CJ75" s="1275"/>
      <c r="CK75" s="1275"/>
      <c r="CL75" s="1275"/>
      <c r="CM75" s="1275"/>
      <c r="CN75" s="1275">
        <v>11.1</v>
      </c>
      <c r="CO75" s="1275"/>
      <c r="CP75" s="1275"/>
      <c r="CQ75" s="1275"/>
      <c r="CR75" s="1275"/>
      <c r="CS75" s="1275"/>
      <c r="CT75" s="1275"/>
      <c r="CU75" s="1275"/>
      <c r="CV75" s="1275">
        <v>10.1</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592</v>
      </c>
      <c r="AO77" s="1280"/>
      <c r="AP77" s="1280"/>
      <c r="AQ77" s="1280"/>
      <c r="AR77" s="1280"/>
      <c r="AS77" s="1280"/>
      <c r="AT77" s="1280"/>
      <c r="AU77" s="1280"/>
      <c r="AV77" s="1280"/>
      <c r="AW77" s="1280"/>
      <c r="AX77" s="1280"/>
      <c r="AY77" s="1280"/>
      <c r="AZ77" s="1280"/>
      <c r="BA77" s="1280"/>
      <c r="BB77" s="1278" t="s">
        <v>598</v>
      </c>
      <c r="BC77" s="1278"/>
      <c r="BD77" s="1278"/>
      <c r="BE77" s="1278"/>
      <c r="BF77" s="1278"/>
      <c r="BG77" s="1278"/>
      <c r="BH77" s="1278"/>
      <c r="BI77" s="1278"/>
      <c r="BJ77" s="1278"/>
      <c r="BK77" s="1278"/>
      <c r="BL77" s="1278"/>
      <c r="BM77" s="1278"/>
      <c r="BN77" s="1278"/>
      <c r="BO77" s="1278"/>
      <c r="BP77" s="1275">
        <v>12.9</v>
      </c>
      <c r="BQ77" s="1275"/>
      <c r="BR77" s="1275"/>
      <c r="BS77" s="1275"/>
      <c r="BT77" s="1275"/>
      <c r="BU77" s="1275"/>
      <c r="BV77" s="1275"/>
      <c r="BW77" s="1275"/>
      <c r="BX77" s="1275">
        <v>22.6</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599</v>
      </c>
      <c r="BC79" s="1278"/>
      <c r="BD79" s="1278"/>
      <c r="BE79" s="1278"/>
      <c r="BF79" s="1278"/>
      <c r="BG79" s="1278"/>
      <c r="BH79" s="1278"/>
      <c r="BI79" s="1278"/>
      <c r="BJ79" s="1278"/>
      <c r="BK79" s="1278"/>
      <c r="BL79" s="1278"/>
      <c r="BM79" s="1278"/>
      <c r="BN79" s="1278"/>
      <c r="BO79" s="1278"/>
      <c r="BP79" s="1275">
        <v>10</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 right="0" top="0.19685039370078741" bottom="0.31496062992125984" header="0.39370078740157483"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view="pageBreakPreview" zoomScale="30" zoomScaleNormal="30" zoomScaleSheetLayoutView="30" workbookViewId="0">
      <selection activeCell="BH23" sqref="BH23"/>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workbookViewId="0">
      <selection activeCell="AF24" sqref="AF24"/>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rintOptions horizontalCentered="1" verticalCentered="1"/>
  <pageMargins left="0" right="0" top="0.19685039370078741" bottom="0" header="0.39370078740157483" footer="0"/>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543</v>
      </c>
      <c r="G2" s="136"/>
      <c r="H2" s="137"/>
    </row>
    <row r="3" spans="1:8" x14ac:dyDescent="0.2">
      <c r="A3" s="133" t="s">
        <v>536</v>
      </c>
      <c r="B3" s="138"/>
      <c r="C3" s="139"/>
      <c r="D3" s="140">
        <v>84498</v>
      </c>
      <c r="E3" s="141"/>
      <c r="F3" s="142">
        <v>118223</v>
      </c>
      <c r="G3" s="143"/>
      <c r="H3" s="144"/>
    </row>
    <row r="4" spans="1:8" x14ac:dyDescent="0.2">
      <c r="A4" s="145"/>
      <c r="B4" s="146"/>
      <c r="C4" s="147"/>
      <c r="D4" s="148">
        <v>58058</v>
      </c>
      <c r="E4" s="149"/>
      <c r="F4" s="150">
        <v>57106</v>
      </c>
      <c r="G4" s="151"/>
      <c r="H4" s="152"/>
    </row>
    <row r="5" spans="1:8" x14ac:dyDescent="0.2">
      <c r="A5" s="133" t="s">
        <v>538</v>
      </c>
      <c r="B5" s="138"/>
      <c r="C5" s="139"/>
      <c r="D5" s="140">
        <v>55525</v>
      </c>
      <c r="E5" s="141"/>
      <c r="F5" s="142">
        <v>128485</v>
      </c>
      <c r="G5" s="143"/>
      <c r="H5" s="144"/>
    </row>
    <row r="6" spans="1:8" x14ac:dyDescent="0.2">
      <c r="A6" s="145"/>
      <c r="B6" s="146"/>
      <c r="C6" s="147"/>
      <c r="D6" s="148">
        <v>33355</v>
      </c>
      <c r="E6" s="149"/>
      <c r="F6" s="150">
        <v>62765</v>
      </c>
      <c r="G6" s="151"/>
      <c r="H6" s="152"/>
    </row>
    <row r="7" spans="1:8" x14ac:dyDescent="0.2">
      <c r="A7" s="133" t="s">
        <v>539</v>
      </c>
      <c r="B7" s="138"/>
      <c r="C7" s="139"/>
      <c r="D7" s="140">
        <v>219851</v>
      </c>
      <c r="E7" s="141"/>
      <c r="F7" s="142">
        <v>128611</v>
      </c>
      <c r="G7" s="143"/>
      <c r="H7" s="144"/>
    </row>
    <row r="8" spans="1:8" x14ac:dyDescent="0.2">
      <c r="A8" s="145"/>
      <c r="B8" s="146"/>
      <c r="C8" s="147"/>
      <c r="D8" s="148">
        <v>135373</v>
      </c>
      <c r="E8" s="149"/>
      <c r="F8" s="150">
        <v>61552</v>
      </c>
      <c r="G8" s="151"/>
      <c r="H8" s="152"/>
    </row>
    <row r="9" spans="1:8" x14ac:dyDescent="0.2">
      <c r="A9" s="133" t="s">
        <v>540</v>
      </c>
      <c r="B9" s="138"/>
      <c r="C9" s="139"/>
      <c r="D9" s="140">
        <v>205156</v>
      </c>
      <c r="E9" s="141"/>
      <c r="F9" s="142">
        <v>138651</v>
      </c>
      <c r="G9" s="143"/>
      <c r="H9" s="144"/>
    </row>
    <row r="10" spans="1:8" x14ac:dyDescent="0.2">
      <c r="A10" s="145"/>
      <c r="B10" s="146"/>
      <c r="C10" s="147"/>
      <c r="D10" s="148">
        <v>71393</v>
      </c>
      <c r="E10" s="149"/>
      <c r="F10" s="150">
        <v>71211</v>
      </c>
      <c r="G10" s="151"/>
      <c r="H10" s="152"/>
    </row>
    <row r="11" spans="1:8" x14ac:dyDescent="0.2">
      <c r="A11" s="133" t="s">
        <v>541</v>
      </c>
      <c r="B11" s="138"/>
      <c r="C11" s="139"/>
      <c r="D11" s="140">
        <v>184665</v>
      </c>
      <c r="E11" s="141"/>
      <c r="F11" s="142">
        <v>122882</v>
      </c>
      <c r="G11" s="143"/>
      <c r="H11" s="144"/>
    </row>
    <row r="12" spans="1:8" x14ac:dyDescent="0.2">
      <c r="A12" s="145"/>
      <c r="B12" s="146"/>
      <c r="C12" s="153"/>
      <c r="D12" s="148">
        <v>49516</v>
      </c>
      <c r="E12" s="149"/>
      <c r="F12" s="150">
        <v>65785</v>
      </c>
      <c r="G12" s="151"/>
      <c r="H12" s="152"/>
    </row>
    <row r="13" spans="1:8" x14ac:dyDescent="0.2">
      <c r="A13" s="133"/>
      <c r="B13" s="138"/>
      <c r="C13" s="154"/>
      <c r="D13" s="155">
        <v>149939</v>
      </c>
      <c r="E13" s="156"/>
      <c r="F13" s="157">
        <v>127370</v>
      </c>
      <c r="G13" s="158"/>
      <c r="H13" s="144"/>
    </row>
    <row r="14" spans="1:8" x14ac:dyDescent="0.2">
      <c r="A14" s="145"/>
      <c r="B14" s="146"/>
      <c r="C14" s="147"/>
      <c r="D14" s="148">
        <v>69539</v>
      </c>
      <c r="E14" s="149"/>
      <c r="F14" s="150">
        <v>63684</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6.52</v>
      </c>
      <c r="C19" s="159">
        <f>ROUND(VALUE(SUBSTITUTE(実質収支比率等に係る経年分析!G$48,"▲","-")),2)</f>
        <v>7.37</v>
      </c>
      <c r="D19" s="159">
        <f>ROUND(VALUE(SUBSTITUTE(実質収支比率等に係る経年分析!H$48,"▲","-")),2)</f>
        <v>5.97</v>
      </c>
      <c r="E19" s="159">
        <f>ROUND(VALUE(SUBSTITUTE(実質収支比率等に係る経年分析!I$48,"▲","-")),2)</f>
        <v>7.72</v>
      </c>
      <c r="F19" s="159">
        <f>ROUND(VALUE(SUBSTITUTE(実質収支比率等に係る経年分析!J$48,"▲","-")),2)</f>
        <v>5.86</v>
      </c>
    </row>
    <row r="20" spans="1:11" x14ac:dyDescent="0.2">
      <c r="A20" s="159" t="s">
        <v>50</v>
      </c>
      <c r="B20" s="159">
        <f>ROUND(VALUE(SUBSTITUTE(実質収支比率等に係る経年分析!F$47,"▲","-")),2)</f>
        <v>22.02</v>
      </c>
      <c r="C20" s="159">
        <f>ROUND(VALUE(SUBSTITUTE(実質収支比率等に係る経年分析!G$47,"▲","-")),2)</f>
        <v>22.21</v>
      </c>
      <c r="D20" s="159">
        <f>ROUND(VALUE(SUBSTITUTE(実質収支比率等に係る経年分析!H$47,"▲","-")),2)</f>
        <v>24.2</v>
      </c>
      <c r="E20" s="159">
        <f>ROUND(VALUE(SUBSTITUTE(実質収支比率等に係る経年分析!I$47,"▲","-")),2)</f>
        <v>24.54</v>
      </c>
      <c r="F20" s="159">
        <f>ROUND(VALUE(SUBSTITUTE(実質収支比率等に係る経年分析!J$47,"▲","-")),2)</f>
        <v>22.89</v>
      </c>
    </row>
    <row r="21" spans="1:11" x14ac:dyDescent="0.2">
      <c r="A21" s="159" t="s">
        <v>51</v>
      </c>
      <c r="B21" s="159">
        <f>IF(ISNUMBER(VALUE(SUBSTITUTE(実質収支比率等に係る経年分析!F$49,"▲","-"))),ROUND(VALUE(SUBSTITUTE(実質収支比率等に係る経年分析!F$49,"▲","-")),2),NA())</f>
        <v>-2.82</v>
      </c>
      <c r="C21" s="159">
        <f>IF(ISNUMBER(VALUE(SUBSTITUTE(実質収支比率等に係る経年分析!G$49,"▲","-"))),ROUND(VALUE(SUBSTITUTE(実質収支比率等に係る経年分析!G$49,"▲","-")),2),NA())</f>
        <v>0.84</v>
      </c>
      <c r="D21" s="159">
        <f>IF(ISNUMBER(VALUE(SUBSTITUTE(実質収支比率等に係る経年分析!H$49,"▲","-"))),ROUND(VALUE(SUBSTITUTE(実質収支比率等に係る経年分析!H$49,"▲","-")),2),NA())</f>
        <v>1.08</v>
      </c>
      <c r="E21" s="159">
        <f>IF(ISNUMBER(VALUE(SUBSTITUTE(実質収支比率等に係る経年分析!I$49,"▲","-"))),ROUND(VALUE(SUBSTITUTE(実質収支比率等に係る経年分析!I$49,"▲","-")),2),NA())</f>
        <v>1.26</v>
      </c>
      <c r="F21" s="159">
        <f>IF(ISNUMBER(VALUE(SUBSTITUTE(実質収支比率等に係る経年分析!J$49,"▲","-"))),ROUND(VALUE(SUBSTITUTE(実質収支比率等に係る経年分析!J$49,"▲","-")),2),NA())</f>
        <v>-4.09</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学校給食事業特別会計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次年子簡易水道特別会計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2">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0.93</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2.4700000000000002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3.57</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5.85</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544</v>
      </c>
      <c r="E42" s="161"/>
      <c r="F42" s="161"/>
      <c r="G42" s="161">
        <f>'実質公債費比率（分子）の構造'!L$52</f>
        <v>599</v>
      </c>
      <c r="H42" s="161"/>
      <c r="I42" s="161"/>
      <c r="J42" s="161">
        <f>'実質公債費比率（分子）の構造'!M$52</f>
        <v>553</v>
      </c>
      <c r="K42" s="161"/>
      <c r="L42" s="161"/>
      <c r="M42" s="161">
        <f>'実質公債費比率（分子）の構造'!N$52</f>
        <v>528</v>
      </c>
      <c r="N42" s="161"/>
      <c r="O42" s="161"/>
      <c r="P42" s="161">
        <f>'実質公債費比率（分子）の構造'!O$52</f>
        <v>524</v>
      </c>
    </row>
    <row r="43" spans="1:16" x14ac:dyDescent="0.2">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2">
      <c r="A44" s="161" t="s">
        <v>60</v>
      </c>
      <c r="B44" s="161">
        <f>'実質公債費比率（分子）の構造'!K$50</f>
        <v>60</v>
      </c>
      <c r="C44" s="161"/>
      <c r="D44" s="161"/>
      <c r="E44" s="161">
        <f>'実質公債費比率（分子）の構造'!L$50</f>
        <v>58</v>
      </c>
      <c r="F44" s="161"/>
      <c r="G44" s="161"/>
      <c r="H44" s="161">
        <f>'実質公債費比率（分子）の構造'!M$50</f>
        <v>50</v>
      </c>
      <c r="I44" s="161"/>
      <c r="J44" s="161"/>
      <c r="K44" s="161">
        <f>'実質公債費比率（分子）の構造'!N$50</f>
        <v>0</v>
      </c>
      <c r="L44" s="161"/>
      <c r="M44" s="161"/>
      <c r="N44" s="161">
        <f>'実質公債費比率（分子）の構造'!O$50</f>
        <v>0</v>
      </c>
      <c r="O44" s="161"/>
      <c r="P44" s="161"/>
    </row>
    <row r="45" spans="1:16" x14ac:dyDescent="0.2">
      <c r="A45" s="161" t="s">
        <v>61</v>
      </c>
      <c r="B45" s="161">
        <f>'実質公債費比率（分子）の構造'!K$49</f>
        <v>100</v>
      </c>
      <c r="C45" s="161"/>
      <c r="D45" s="161"/>
      <c r="E45" s="161">
        <f>'実質公債費比率（分子）の構造'!L$49</f>
        <v>86</v>
      </c>
      <c r="F45" s="161"/>
      <c r="G45" s="161"/>
      <c r="H45" s="161">
        <f>'実質公債費比率（分子）の構造'!M$49</f>
        <v>81</v>
      </c>
      <c r="I45" s="161"/>
      <c r="J45" s="161"/>
      <c r="K45" s="161">
        <f>'実質公債費比率（分子）の構造'!N$49</f>
        <v>78</v>
      </c>
      <c r="L45" s="161"/>
      <c r="M45" s="161"/>
      <c r="N45" s="161">
        <f>'実質公債費比率（分子）の構造'!O$49</f>
        <v>74</v>
      </c>
      <c r="O45" s="161"/>
      <c r="P45" s="161"/>
    </row>
    <row r="46" spans="1:16" x14ac:dyDescent="0.2">
      <c r="A46" s="161" t="s">
        <v>62</v>
      </c>
      <c r="B46" s="161">
        <f>'実質公債費比率（分子）の構造'!K$48</f>
        <v>68</v>
      </c>
      <c r="C46" s="161"/>
      <c r="D46" s="161"/>
      <c r="E46" s="161">
        <f>'実質公債費比率（分子）の構造'!L$48</f>
        <v>69</v>
      </c>
      <c r="F46" s="161"/>
      <c r="G46" s="161"/>
      <c r="H46" s="161">
        <f>'実質公債費比率（分子）の構造'!M$48</f>
        <v>70</v>
      </c>
      <c r="I46" s="161"/>
      <c r="J46" s="161"/>
      <c r="K46" s="161">
        <f>'実質公債費比率（分子）の構造'!N$48</f>
        <v>70</v>
      </c>
      <c r="L46" s="161"/>
      <c r="M46" s="161"/>
      <c r="N46" s="161">
        <f>'実質公債費比率（分子）の構造'!O$48</f>
        <v>63</v>
      </c>
      <c r="O46" s="161"/>
      <c r="P46" s="161"/>
    </row>
    <row r="47" spans="1:16" x14ac:dyDescent="0.2">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65</v>
      </c>
      <c r="B49" s="161">
        <f>'実質公債費比率（分子）の構造'!K$45</f>
        <v>641</v>
      </c>
      <c r="C49" s="161"/>
      <c r="D49" s="161"/>
      <c r="E49" s="161">
        <f>'実質公債費比率（分子）の構造'!L$45</f>
        <v>682</v>
      </c>
      <c r="F49" s="161"/>
      <c r="G49" s="161"/>
      <c r="H49" s="161">
        <f>'実質公債費比率（分子）の構造'!M$45</f>
        <v>639</v>
      </c>
      <c r="I49" s="161"/>
      <c r="J49" s="161"/>
      <c r="K49" s="161">
        <f>'実質公債費比率（分子）の構造'!N$45</f>
        <v>605</v>
      </c>
      <c r="L49" s="161"/>
      <c r="M49" s="161"/>
      <c r="N49" s="161">
        <f>'実質公債費比率（分子）の構造'!O$45</f>
        <v>615</v>
      </c>
      <c r="O49" s="161"/>
      <c r="P49" s="161"/>
    </row>
    <row r="50" spans="1:16" x14ac:dyDescent="0.2">
      <c r="A50" s="161" t="s">
        <v>66</v>
      </c>
      <c r="B50" s="161" t="e">
        <f>NA()</f>
        <v>#N/A</v>
      </c>
      <c r="C50" s="161">
        <f>IF(ISNUMBER('実質公債費比率（分子）の構造'!K$53),'実質公債費比率（分子）の構造'!K$53,NA())</f>
        <v>325</v>
      </c>
      <c r="D50" s="161" t="e">
        <f>NA()</f>
        <v>#N/A</v>
      </c>
      <c r="E50" s="161" t="e">
        <f>NA()</f>
        <v>#N/A</v>
      </c>
      <c r="F50" s="161">
        <f>IF(ISNUMBER('実質公債費比率（分子）の構造'!L$53),'実質公債費比率（分子）の構造'!L$53,NA())</f>
        <v>296</v>
      </c>
      <c r="G50" s="161" t="e">
        <f>NA()</f>
        <v>#N/A</v>
      </c>
      <c r="H50" s="161" t="e">
        <f>NA()</f>
        <v>#N/A</v>
      </c>
      <c r="I50" s="161">
        <f>IF(ISNUMBER('実質公債費比率（分子）の構造'!M$53),'実質公債費比率（分子）の構造'!M$53,NA())</f>
        <v>287</v>
      </c>
      <c r="J50" s="161" t="e">
        <f>NA()</f>
        <v>#N/A</v>
      </c>
      <c r="K50" s="161" t="e">
        <f>NA()</f>
        <v>#N/A</v>
      </c>
      <c r="L50" s="161">
        <f>IF(ISNUMBER('実質公債費比率（分子）の構造'!N$53),'実質公債費比率（分子）の構造'!N$53,NA())</f>
        <v>225</v>
      </c>
      <c r="M50" s="161" t="e">
        <f>NA()</f>
        <v>#N/A</v>
      </c>
      <c r="N50" s="161" t="e">
        <f>NA()</f>
        <v>#N/A</v>
      </c>
      <c r="O50" s="161">
        <f>IF(ISNUMBER('実質公債費比率（分子）の構造'!O$53),'実質公債費比率（分子）の構造'!O$53,NA())</f>
        <v>228</v>
      </c>
      <c r="P50" s="161" t="e">
        <f>NA()</f>
        <v>#N/A</v>
      </c>
    </row>
    <row r="53" spans="1:16" x14ac:dyDescent="0.2">
      <c r="A53" s="129" t="s">
        <v>67</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2">
      <c r="A56" s="160" t="s">
        <v>37</v>
      </c>
      <c r="B56" s="160"/>
      <c r="C56" s="160"/>
      <c r="D56" s="160">
        <f>'将来負担比率（分子）の構造'!I$52</f>
        <v>4614</v>
      </c>
      <c r="E56" s="160"/>
      <c r="F56" s="160"/>
      <c r="G56" s="160">
        <f>'将来負担比率（分子）の構造'!J$52</f>
        <v>4348</v>
      </c>
      <c r="H56" s="160"/>
      <c r="I56" s="160"/>
      <c r="J56" s="160">
        <f>'将来負担比率（分子）の構造'!K$52</f>
        <v>4866</v>
      </c>
      <c r="K56" s="160"/>
      <c r="L56" s="160"/>
      <c r="M56" s="160">
        <f>'将来負担比率（分子）の構造'!L$52</f>
        <v>5160</v>
      </c>
      <c r="N56" s="160"/>
      <c r="O56" s="160"/>
      <c r="P56" s="160">
        <f>'将来負担比率（分子）の構造'!M$52</f>
        <v>5380</v>
      </c>
    </row>
    <row r="57" spans="1:16" x14ac:dyDescent="0.2">
      <c r="A57" s="160" t="s">
        <v>36</v>
      </c>
      <c r="B57" s="160"/>
      <c r="C57" s="160"/>
      <c r="D57" s="160">
        <f>'将来負担比率（分子）の構造'!I$51</f>
        <v>71</v>
      </c>
      <c r="E57" s="160"/>
      <c r="F57" s="160"/>
      <c r="G57" s="160">
        <f>'将来負担比率（分子）の構造'!J$51</f>
        <v>57</v>
      </c>
      <c r="H57" s="160"/>
      <c r="I57" s="160"/>
      <c r="J57" s="160">
        <f>'将来負担比率（分子）の構造'!K$51</f>
        <v>45</v>
      </c>
      <c r="K57" s="160"/>
      <c r="L57" s="160"/>
      <c r="M57" s="160">
        <f>'将来負担比率（分子）の構造'!L$51</f>
        <v>33</v>
      </c>
      <c r="N57" s="160"/>
      <c r="O57" s="160"/>
      <c r="P57" s="160">
        <f>'将来負担比率（分子）の構造'!M$51</f>
        <v>26</v>
      </c>
    </row>
    <row r="58" spans="1:16" x14ac:dyDescent="0.2">
      <c r="A58" s="160" t="s">
        <v>35</v>
      </c>
      <c r="B58" s="160"/>
      <c r="C58" s="160"/>
      <c r="D58" s="160">
        <f>'将来負担比率（分子）の構造'!I$50</f>
        <v>1452</v>
      </c>
      <c r="E58" s="160"/>
      <c r="F58" s="160"/>
      <c r="G58" s="160">
        <f>'将来負担比率（分子）の構造'!J$50</f>
        <v>1419</v>
      </c>
      <c r="H58" s="160"/>
      <c r="I58" s="160"/>
      <c r="J58" s="160">
        <f>'将来負担比率（分子）の構造'!K$50</f>
        <v>1613</v>
      </c>
      <c r="K58" s="160"/>
      <c r="L58" s="160"/>
      <c r="M58" s="160">
        <f>'将来負担比率（分子）の構造'!L$50</f>
        <v>1753</v>
      </c>
      <c r="N58" s="160"/>
      <c r="O58" s="160"/>
      <c r="P58" s="160">
        <f>'将来負担比率（分子）の構造'!M$50</f>
        <v>1684</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914</v>
      </c>
      <c r="C62" s="160"/>
      <c r="D62" s="160"/>
      <c r="E62" s="160">
        <f>'将来負担比率（分子）の構造'!J$45</f>
        <v>838</v>
      </c>
      <c r="F62" s="160"/>
      <c r="G62" s="160"/>
      <c r="H62" s="160">
        <f>'将来負担比率（分子）の構造'!K$45</f>
        <v>807</v>
      </c>
      <c r="I62" s="160"/>
      <c r="J62" s="160"/>
      <c r="K62" s="160">
        <f>'将来負担比率（分子）の構造'!L$45</f>
        <v>812</v>
      </c>
      <c r="L62" s="160"/>
      <c r="M62" s="160"/>
      <c r="N62" s="160">
        <f>'将来負担比率（分子）の構造'!M$45</f>
        <v>736</v>
      </c>
      <c r="O62" s="160"/>
      <c r="P62" s="160"/>
    </row>
    <row r="63" spans="1:16" x14ac:dyDescent="0.2">
      <c r="A63" s="160" t="s">
        <v>28</v>
      </c>
      <c r="B63" s="160">
        <f>'将来負担比率（分子）の構造'!I$44</f>
        <v>1107</v>
      </c>
      <c r="C63" s="160"/>
      <c r="D63" s="160"/>
      <c r="E63" s="160">
        <f>'将来負担比率（分子）の構造'!J$44</f>
        <v>1016</v>
      </c>
      <c r="F63" s="160"/>
      <c r="G63" s="160"/>
      <c r="H63" s="160">
        <f>'将来負担比率（分子）の構造'!K$44</f>
        <v>1245</v>
      </c>
      <c r="I63" s="160"/>
      <c r="J63" s="160"/>
      <c r="K63" s="160">
        <f>'将来負担比率（分子）の構造'!L$44</f>
        <v>1366</v>
      </c>
      <c r="L63" s="160"/>
      <c r="M63" s="160"/>
      <c r="N63" s="160">
        <f>'将来負担比率（分子）の構造'!M$44</f>
        <v>1455</v>
      </c>
      <c r="O63" s="160"/>
      <c r="P63" s="160"/>
    </row>
    <row r="64" spans="1:16" x14ac:dyDescent="0.2">
      <c r="A64" s="160" t="s">
        <v>27</v>
      </c>
      <c r="B64" s="160">
        <f>'将来負担比率（分子）の構造'!I$43</f>
        <v>653</v>
      </c>
      <c r="C64" s="160"/>
      <c r="D64" s="160"/>
      <c r="E64" s="160">
        <f>'将来負担比率（分子）の構造'!J$43</f>
        <v>597</v>
      </c>
      <c r="F64" s="160"/>
      <c r="G64" s="160"/>
      <c r="H64" s="160">
        <f>'将来負担比率（分子）の構造'!K$43</f>
        <v>547</v>
      </c>
      <c r="I64" s="160"/>
      <c r="J64" s="160"/>
      <c r="K64" s="160">
        <f>'将来負担比率（分子）の構造'!L$43</f>
        <v>494</v>
      </c>
      <c r="L64" s="160"/>
      <c r="M64" s="160"/>
      <c r="N64" s="160">
        <f>'将来負担比率（分子）の構造'!M$43</f>
        <v>427</v>
      </c>
      <c r="O64" s="160"/>
      <c r="P64" s="160"/>
    </row>
    <row r="65" spans="1:16" x14ac:dyDescent="0.2">
      <c r="A65" s="160" t="s">
        <v>26</v>
      </c>
      <c r="B65" s="160">
        <f>'将来負担比率（分子）の構造'!I$42</f>
        <v>98</v>
      </c>
      <c r="C65" s="160"/>
      <c r="D65" s="160"/>
      <c r="E65" s="160">
        <f>'将来負担比率（分子）の構造'!J$42</f>
        <v>51</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5452</v>
      </c>
      <c r="C66" s="160"/>
      <c r="D66" s="160"/>
      <c r="E66" s="160">
        <f>'将来負担比率（分子）の構造'!J$41</f>
        <v>5143</v>
      </c>
      <c r="F66" s="160"/>
      <c r="G66" s="160"/>
      <c r="H66" s="160">
        <f>'将来負担比率（分子）の構造'!K$41</f>
        <v>5946</v>
      </c>
      <c r="I66" s="160"/>
      <c r="J66" s="160"/>
      <c r="K66" s="160">
        <f>'将来負担比率（分子）の構造'!L$41</f>
        <v>6444</v>
      </c>
      <c r="L66" s="160"/>
      <c r="M66" s="160"/>
      <c r="N66" s="160">
        <f>'将来負担比率（分子）の構造'!M$41</f>
        <v>7004</v>
      </c>
      <c r="O66" s="160"/>
      <c r="P66" s="160"/>
    </row>
    <row r="67" spans="1:16" x14ac:dyDescent="0.2">
      <c r="A67" s="160" t="s">
        <v>70</v>
      </c>
      <c r="B67" s="160" t="e">
        <f>NA()</f>
        <v>#N/A</v>
      </c>
      <c r="C67" s="160">
        <f>IF(ISNUMBER('将来負担比率（分子）の構造'!I$53), IF('将来負担比率（分子）の構造'!I$53 &lt; 0, 0, '将来負担比率（分子）の構造'!I$53), NA())</f>
        <v>2089</v>
      </c>
      <c r="D67" s="160" t="e">
        <f>NA()</f>
        <v>#N/A</v>
      </c>
      <c r="E67" s="160" t="e">
        <f>NA()</f>
        <v>#N/A</v>
      </c>
      <c r="F67" s="160">
        <f>IF(ISNUMBER('将来負担比率（分子）の構造'!J$53), IF('将来負担比率（分子）の構造'!J$53 &lt; 0, 0, '将来負担比率（分子）の構造'!J$53), NA())</f>
        <v>1821</v>
      </c>
      <c r="G67" s="160" t="e">
        <f>NA()</f>
        <v>#N/A</v>
      </c>
      <c r="H67" s="160" t="e">
        <f>NA()</f>
        <v>#N/A</v>
      </c>
      <c r="I67" s="160">
        <f>IF(ISNUMBER('将来負担比率（分子）の構造'!K$53), IF('将来負担比率（分子）の構造'!K$53 &lt; 0, 0, '将来負担比率（分子）の構造'!K$53), NA())</f>
        <v>2021</v>
      </c>
      <c r="J67" s="160" t="e">
        <f>NA()</f>
        <v>#N/A</v>
      </c>
      <c r="K67" s="160" t="e">
        <f>NA()</f>
        <v>#N/A</v>
      </c>
      <c r="L67" s="160">
        <f>IF(ISNUMBER('将来負担比率（分子）の構造'!L$53), IF('将来負担比率（分子）の構造'!L$53 &lt; 0, 0, '将来負担比率（分子）の構造'!L$53), NA())</f>
        <v>2169</v>
      </c>
      <c r="M67" s="160" t="e">
        <f>NA()</f>
        <v>#N/A</v>
      </c>
      <c r="N67" s="160" t="e">
        <f>NA()</f>
        <v>#N/A</v>
      </c>
      <c r="O67" s="160">
        <f>IF(ISNUMBER('将来負担比率（分子）の構造'!M$53), IF('将来負担比率（分子）の構造'!M$53 &lt; 0, 0, '将来負担比率（分子）の構造'!M$53), NA())</f>
        <v>2532</v>
      </c>
      <c r="P67" s="160" t="e">
        <f>NA()</f>
        <v>#N/A</v>
      </c>
    </row>
    <row r="70" spans="1:16" x14ac:dyDescent="0.2">
      <c r="A70" s="162" t="s">
        <v>71</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72</v>
      </c>
      <c r="B72" s="164">
        <f>基金残高に係る経年分析!F55</f>
        <v>727</v>
      </c>
      <c r="C72" s="164">
        <f>基金残高に係る経年分析!G55</f>
        <v>718</v>
      </c>
      <c r="D72" s="164">
        <f>基金残高に係る経年分析!H55</f>
        <v>658</v>
      </c>
    </row>
    <row r="73" spans="1:16" x14ac:dyDescent="0.2">
      <c r="A73" s="163" t="s">
        <v>73</v>
      </c>
      <c r="B73" s="164">
        <f>基金残高に係る経年分析!F56</f>
        <v>51</v>
      </c>
      <c r="C73" s="164">
        <f>基金残高に係る経年分析!G56</f>
        <v>51</v>
      </c>
      <c r="D73" s="164">
        <f>基金残高に係る経年分析!H56</f>
        <v>51</v>
      </c>
    </row>
    <row r="74" spans="1:16" x14ac:dyDescent="0.2">
      <c r="A74" s="163" t="s">
        <v>74</v>
      </c>
      <c r="B74" s="164">
        <f>基金残高に係る経年分析!F57</f>
        <v>636</v>
      </c>
      <c r="C74" s="164">
        <f>基金残高に係る経年分析!G57</f>
        <v>780</v>
      </c>
      <c r="D74" s="164">
        <f>基金残高に係る経年分析!H57</f>
        <v>751</v>
      </c>
    </row>
  </sheetData>
  <sheetProtection algorithmName="SHA-512" hashValue="Rdfc1QF8sS1MYs5ZcTaNUjZb0xEVk2IOJX3kh5brXTi+HS4AOkxmsqSXmV2dnVD3HOuyWIQl9YfesjvKT8CPfQ==" saltValue="BguKjOAPOZob3ObF47bR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213</v>
      </c>
      <c r="DI1" s="774"/>
      <c r="DJ1" s="774"/>
      <c r="DK1" s="774"/>
      <c r="DL1" s="774"/>
      <c r="DM1" s="774"/>
      <c r="DN1" s="775"/>
      <c r="DO1" s="205"/>
      <c r="DP1" s="773" t="s">
        <v>214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219</v>
      </c>
      <c r="S4" s="716"/>
      <c r="T4" s="716"/>
      <c r="U4" s="716"/>
      <c r="V4" s="716"/>
      <c r="W4" s="716"/>
      <c r="X4" s="716"/>
      <c r="Y4" s="717"/>
      <c r="Z4" s="715" t="s">
        <v>220</v>
      </c>
      <c r="AA4" s="716"/>
      <c r="AB4" s="716"/>
      <c r="AC4" s="717"/>
      <c r="AD4" s="715" t="s">
        <v>221</v>
      </c>
      <c r="AE4" s="716"/>
      <c r="AF4" s="716"/>
      <c r="AG4" s="716"/>
      <c r="AH4" s="716"/>
      <c r="AI4" s="716"/>
      <c r="AJ4" s="716"/>
      <c r="AK4" s="717"/>
      <c r="AL4" s="715" t="s">
        <v>220</v>
      </c>
      <c r="AM4" s="716"/>
      <c r="AN4" s="716"/>
      <c r="AO4" s="717"/>
      <c r="AP4" s="776" t="s">
        <v>222</v>
      </c>
      <c r="AQ4" s="776"/>
      <c r="AR4" s="776"/>
      <c r="AS4" s="776"/>
      <c r="AT4" s="776"/>
      <c r="AU4" s="776"/>
      <c r="AV4" s="776"/>
      <c r="AW4" s="776"/>
      <c r="AX4" s="776"/>
      <c r="AY4" s="776"/>
      <c r="AZ4" s="776"/>
      <c r="BA4" s="776"/>
      <c r="BB4" s="776"/>
      <c r="BC4" s="776"/>
      <c r="BD4" s="776"/>
      <c r="BE4" s="776"/>
      <c r="BF4" s="776"/>
      <c r="BG4" s="776" t="s">
        <v>223</v>
      </c>
      <c r="BH4" s="776"/>
      <c r="BI4" s="776"/>
      <c r="BJ4" s="776"/>
      <c r="BK4" s="776"/>
      <c r="BL4" s="776"/>
      <c r="BM4" s="776"/>
      <c r="BN4" s="776"/>
      <c r="BO4" s="776" t="s">
        <v>220</v>
      </c>
      <c r="BP4" s="776"/>
      <c r="BQ4" s="776"/>
      <c r="BR4" s="776"/>
      <c r="BS4" s="776" t="s">
        <v>224</v>
      </c>
      <c r="BT4" s="776"/>
      <c r="BU4" s="776"/>
      <c r="BV4" s="776"/>
      <c r="BW4" s="776"/>
      <c r="BX4" s="776"/>
      <c r="BY4" s="776"/>
      <c r="BZ4" s="776"/>
      <c r="CA4" s="776"/>
      <c r="CB4" s="776"/>
      <c r="CD4" s="758" t="s">
        <v>225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226</v>
      </c>
      <c r="C5" s="741"/>
      <c r="D5" s="741"/>
      <c r="E5" s="741"/>
      <c r="F5" s="741"/>
      <c r="G5" s="741"/>
      <c r="H5" s="741"/>
      <c r="I5" s="741"/>
      <c r="J5" s="741"/>
      <c r="K5" s="741"/>
      <c r="L5" s="741"/>
      <c r="M5" s="741"/>
      <c r="N5" s="741"/>
      <c r="O5" s="741"/>
      <c r="P5" s="741"/>
      <c r="Q5" s="742"/>
      <c r="R5" s="706">
        <v>642125</v>
      </c>
      <c r="S5" s="707"/>
      <c r="T5" s="707"/>
      <c r="U5" s="707"/>
      <c r="V5" s="707"/>
      <c r="W5" s="707"/>
      <c r="X5" s="707"/>
      <c r="Y5" s="753"/>
      <c r="Z5" s="771">
        <v>10.5</v>
      </c>
      <c r="AA5" s="771"/>
      <c r="AB5" s="771"/>
      <c r="AC5" s="771"/>
      <c r="AD5" s="772">
        <v>623598</v>
      </c>
      <c r="AE5" s="772"/>
      <c r="AF5" s="772"/>
      <c r="AG5" s="772"/>
      <c r="AH5" s="772"/>
      <c r="AI5" s="772"/>
      <c r="AJ5" s="772"/>
      <c r="AK5" s="772"/>
      <c r="AL5" s="754">
        <v>22.4</v>
      </c>
      <c r="AM5" s="723"/>
      <c r="AN5" s="723"/>
      <c r="AO5" s="755"/>
      <c r="AP5" s="740" t="s">
        <v>227</v>
      </c>
      <c r="AQ5" s="741"/>
      <c r="AR5" s="741"/>
      <c r="AS5" s="741"/>
      <c r="AT5" s="741"/>
      <c r="AU5" s="741"/>
      <c r="AV5" s="741"/>
      <c r="AW5" s="741"/>
      <c r="AX5" s="741"/>
      <c r="AY5" s="741"/>
      <c r="AZ5" s="741"/>
      <c r="BA5" s="741"/>
      <c r="BB5" s="741"/>
      <c r="BC5" s="741"/>
      <c r="BD5" s="741"/>
      <c r="BE5" s="741"/>
      <c r="BF5" s="742"/>
      <c r="BG5" s="647">
        <v>611361</v>
      </c>
      <c r="BH5" s="648"/>
      <c r="BI5" s="648"/>
      <c r="BJ5" s="648"/>
      <c r="BK5" s="648"/>
      <c r="BL5" s="648"/>
      <c r="BM5" s="648"/>
      <c r="BN5" s="649"/>
      <c r="BO5" s="703">
        <v>95.2</v>
      </c>
      <c r="BP5" s="703"/>
      <c r="BQ5" s="703"/>
      <c r="BR5" s="703"/>
      <c r="BS5" s="704">
        <v>3035</v>
      </c>
      <c r="BT5" s="704"/>
      <c r="BU5" s="704"/>
      <c r="BV5" s="704"/>
      <c r="BW5" s="704"/>
      <c r="BX5" s="704"/>
      <c r="BY5" s="704"/>
      <c r="BZ5" s="704"/>
      <c r="CA5" s="704"/>
      <c r="CB5" s="745"/>
      <c r="CD5" s="758" t="s">
        <v>222</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220</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2">
      <c r="B6" s="644" t="s">
        <v>231</v>
      </c>
      <c r="C6" s="645"/>
      <c r="D6" s="645"/>
      <c r="E6" s="645"/>
      <c r="F6" s="645"/>
      <c r="G6" s="645"/>
      <c r="H6" s="645"/>
      <c r="I6" s="645"/>
      <c r="J6" s="645"/>
      <c r="K6" s="645"/>
      <c r="L6" s="645"/>
      <c r="M6" s="645"/>
      <c r="N6" s="645"/>
      <c r="O6" s="645"/>
      <c r="P6" s="645"/>
      <c r="Q6" s="646"/>
      <c r="R6" s="647">
        <v>42464</v>
      </c>
      <c r="S6" s="648"/>
      <c r="T6" s="648"/>
      <c r="U6" s="648"/>
      <c r="V6" s="648"/>
      <c r="W6" s="648"/>
      <c r="X6" s="648"/>
      <c r="Y6" s="649"/>
      <c r="Z6" s="703">
        <v>0.7</v>
      </c>
      <c r="AA6" s="703"/>
      <c r="AB6" s="703"/>
      <c r="AC6" s="703"/>
      <c r="AD6" s="704">
        <v>42464</v>
      </c>
      <c r="AE6" s="704"/>
      <c r="AF6" s="704"/>
      <c r="AG6" s="704"/>
      <c r="AH6" s="704"/>
      <c r="AI6" s="704"/>
      <c r="AJ6" s="704"/>
      <c r="AK6" s="704"/>
      <c r="AL6" s="650">
        <v>1.5</v>
      </c>
      <c r="AM6" s="651"/>
      <c r="AN6" s="651"/>
      <c r="AO6" s="705"/>
      <c r="AP6" s="644" t="s">
        <v>232</v>
      </c>
      <c r="AQ6" s="645"/>
      <c r="AR6" s="645"/>
      <c r="AS6" s="645"/>
      <c r="AT6" s="645"/>
      <c r="AU6" s="645"/>
      <c r="AV6" s="645"/>
      <c r="AW6" s="645"/>
      <c r="AX6" s="645"/>
      <c r="AY6" s="645"/>
      <c r="AZ6" s="645"/>
      <c r="BA6" s="645"/>
      <c r="BB6" s="645"/>
      <c r="BC6" s="645"/>
      <c r="BD6" s="645"/>
      <c r="BE6" s="645"/>
      <c r="BF6" s="646"/>
      <c r="BG6" s="647">
        <v>611361</v>
      </c>
      <c r="BH6" s="648"/>
      <c r="BI6" s="648"/>
      <c r="BJ6" s="648"/>
      <c r="BK6" s="648"/>
      <c r="BL6" s="648"/>
      <c r="BM6" s="648"/>
      <c r="BN6" s="649"/>
      <c r="BO6" s="703">
        <v>95.2</v>
      </c>
      <c r="BP6" s="703"/>
      <c r="BQ6" s="703"/>
      <c r="BR6" s="703"/>
      <c r="BS6" s="704">
        <v>3035</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7">
        <v>74436</v>
      </c>
      <c r="CS6" s="648"/>
      <c r="CT6" s="648"/>
      <c r="CU6" s="648"/>
      <c r="CV6" s="648"/>
      <c r="CW6" s="648"/>
      <c r="CX6" s="648"/>
      <c r="CY6" s="649"/>
      <c r="CZ6" s="754">
        <v>1.2</v>
      </c>
      <c r="DA6" s="723"/>
      <c r="DB6" s="723"/>
      <c r="DC6" s="757"/>
      <c r="DD6" s="635">
        <v>531</v>
      </c>
      <c r="DE6" s="648"/>
      <c r="DF6" s="648"/>
      <c r="DG6" s="648"/>
      <c r="DH6" s="648"/>
      <c r="DI6" s="648"/>
      <c r="DJ6" s="648"/>
      <c r="DK6" s="648"/>
      <c r="DL6" s="648"/>
      <c r="DM6" s="648"/>
      <c r="DN6" s="648"/>
      <c r="DO6" s="648"/>
      <c r="DP6" s="649"/>
      <c r="DQ6" s="635">
        <v>74436</v>
      </c>
      <c r="DR6" s="648"/>
      <c r="DS6" s="648"/>
      <c r="DT6" s="648"/>
      <c r="DU6" s="648"/>
      <c r="DV6" s="648"/>
      <c r="DW6" s="648"/>
      <c r="DX6" s="648"/>
      <c r="DY6" s="648"/>
      <c r="DZ6" s="648"/>
      <c r="EA6" s="648"/>
      <c r="EB6" s="648"/>
      <c r="EC6" s="684"/>
    </row>
    <row r="7" spans="2:143" ht="11.25" customHeight="1" x14ac:dyDescent="0.2">
      <c r="B7" s="644" t="s">
        <v>234</v>
      </c>
      <c r="C7" s="645"/>
      <c r="D7" s="645"/>
      <c r="E7" s="645"/>
      <c r="F7" s="645"/>
      <c r="G7" s="645"/>
      <c r="H7" s="645"/>
      <c r="I7" s="645"/>
      <c r="J7" s="645"/>
      <c r="K7" s="645"/>
      <c r="L7" s="645"/>
      <c r="M7" s="645"/>
      <c r="N7" s="645"/>
      <c r="O7" s="645"/>
      <c r="P7" s="645"/>
      <c r="Q7" s="646"/>
      <c r="R7" s="647">
        <v>1339</v>
      </c>
      <c r="S7" s="648"/>
      <c r="T7" s="648"/>
      <c r="U7" s="648"/>
      <c r="V7" s="648"/>
      <c r="W7" s="648"/>
      <c r="X7" s="648"/>
      <c r="Y7" s="649"/>
      <c r="Z7" s="703">
        <v>0</v>
      </c>
      <c r="AA7" s="703"/>
      <c r="AB7" s="703"/>
      <c r="AC7" s="703"/>
      <c r="AD7" s="704">
        <v>1339</v>
      </c>
      <c r="AE7" s="704"/>
      <c r="AF7" s="704"/>
      <c r="AG7" s="704"/>
      <c r="AH7" s="704"/>
      <c r="AI7" s="704"/>
      <c r="AJ7" s="704"/>
      <c r="AK7" s="704"/>
      <c r="AL7" s="650">
        <v>0</v>
      </c>
      <c r="AM7" s="651"/>
      <c r="AN7" s="651"/>
      <c r="AO7" s="705"/>
      <c r="AP7" s="644" t="s">
        <v>235</v>
      </c>
      <c r="AQ7" s="645"/>
      <c r="AR7" s="645"/>
      <c r="AS7" s="645"/>
      <c r="AT7" s="645"/>
      <c r="AU7" s="645"/>
      <c r="AV7" s="645"/>
      <c r="AW7" s="645"/>
      <c r="AX7" s="645"/>
      <c r="AY7" s="645"/>
      <c r="AZ7" s="645"/>
      <c r="BA7" s="645"/>
      <c r="BB7" s="645"/>
      <c r="BC7" s="645"/>
      <c r="BD7" s="645"/>
      <c r="BE7" s="645"/>
      <c r="BF7" s="646"/>
      <c r="BG7" s="647">
        <v>266580</v>
      </c>
      <c r="BH7" s="648"/>
      <c r="BI7" s="648"/>
      <c r="BJ7" s="648"/>
      <c r="BK7" s="648"/>
      <c r="BL7" s="648"/>
      <c r="BM7" s="648"/>
      <c r="BN7" s="649"/>
      <c r="BO7" s="703">
        <v>41.5</v>
      </c>
      <c r="BP7" s="703"/>
      <c r="BQ7" s="703"/>
      <c r="BR7" s="703"/>
      <c r="BS7" s="704">
        <v>3035</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7">
        <v>2126515</v>
      </c>
      <c r="CS7" s="648"/>
      <c r="CT7" s="648"/>
      <c r="CU7" s="648"/>
      <c r="CV7" s="648"/>
      <c r="CW7" s="648"/>
      <c r="CX7" s="648"/>
      <c r="CY7" s="649"/>
      <c r="CZ7" s="703">
        <v>35.700000000000003</v>
      </c>
      <c r="DA7" s="703"/>
      <c r="DB7" s="703"/>
      <c r="DC7" s="703"/>
      <c r="DD7" s="635">
        <v>971878</v>
      </c>
      <c r="DE7" s="648"/>
      <c r="DF7" s="648"/>
      <c r="DG7" s="648"/>
      <c r="DH7" s="648"/>
      <c r="DI7" s="648"/>
      <c r="DJ7" s="648"/>
      <c r="DK7" s="648"/>
      <c r="DL7" s="648"/>
      <c r="DM7" s="648"/>
      <c r="DN7" s="648"/>
      <c r="DO7" s="648"/>
      <c r="DP7" s="649"/>
      <c r="DQ7" s="635">
        <v>671191</v>
      </c>
      <c r="DR7" s="648"/>
      <c r="DS7" s="648"/>
      <c r="DT7" s="648"/>
      <c r="DU7" s="648"/>
      <c r="DV7" s="648"/>
      <c r="DW7" s="648"/>
      <c r="DX7" s="648"/>
      <c r="DY7" s="648"/>
      <c r="DZ7" s="648"/>
      <c r="EA7" s="648"/>
      <c r="EB7" s="648"/>
      <c r="EC7" s="684"/>
    </row>
    <row r="8" spans="2:143" ht="11.25" customHeight="1" x14ac:dyDescent="0.2">
      <c r="B8" s="644" t="s">
        <v>237</v>
      </c>
      <c r="C8" s="645"/>
      <c r="D8" s="645"/>
      <c r="E8" s="645"/>
      <c r="F8" s="645"/>
      <c r="G8" s="645"/>
      <c r="H8" s="645"/>
      <c r="I8" s="645"/>
      <c r="J8" s="645"/>
      <c r="K8" s="645"/>
      <c r="L8" s="645"/>
      <c r="M8" s="645"/>
      <c r="N8" s="645"/>
      <c r="O8" s="645"/>
      <c r="P8" s="645"/>
      <c r="Q8" s="646"/>
      <c r="R8" s="647">
        <v>1753</v>
      </c>
      <c r="S8" s="648"/>
      <c r="T8" s="648"/>
      <c r="U8" s="648"/>
      <c r="V8" s="648"/>
      <c r="W8" s="648"/>
      <c r="X8" s="648"/>
      <c r="Y8" s="649"/>
      <c r="Z8" s="703">
        <v>0</v>
      </c>
      <c r="AA8" s="703"/>
      <c r="AB8" s="703"/>
      <c r="AC8" s="703"/>
      <c r="AD8" s="704">
        <v>1753</v>
      </c>
      <c r="AE8" s="704"/>
      <c r="AF8" s="704"/>
      <c r="AG8" s="704"/>
      <c r="AH8" s="704"/>
      <c r="AI8" s="704"/>
      <c r="AJ8" s="704"/>
      <c r="AK8" s="704"/>
      <c r="AL8" s="650">
        <v>0.1</v>
      </c>
      <c r="AM8" s="651"/>
      <c r="AN8" s="651"/>
      <c r="AO8" s="705"/>
      <c r="AP8" s="644" t="s">
        <v>238</v>
      </c>
      <c r="AQ8" s="645"/>
      <c r="AR8" s="645"/>
      <c r="AS8" s="645"/>
      <c r="AT8" s="645"/>
      <c r="AU8" s="645"/>
      <c r="AV8" s="645"/>
      <c r="AW8" s="645"/>
      <c r="AX8" s="645"/>
      <c r="AY8" s="645"/>
      <c r="AZ8" s="645"/>
      <c r="BA8" s="645"/>
      <c r="BB8" s="645"/>
      <c r="BC8" s="645"/>
      <c r="BD8" s="645"/>
      <c r="BE8" s="645"/>
      <c r="BF8" s="646"/>
      <c r="BG8" s="647">
        <v>12997</v>
      </c>
      <c r="BH8" s="648"/>
      <c r="BI8" s="648"/>
      <c r="BJ8" s="648"/>
      <c r="BK8" s="648"/>
      <c r="BL8" s="648"/>
      <c r="BM8" s="648"/>
      <c r="BN8" s="649"/>
      <c r="BO8" s="703">
        <v>2</v>
      </c>
      <c r="BP8" s="703"/>
      <c r="BQ8" s="703"/>
      <c r="BR8" s="703"/>
      <c r="BS8" s="635" t="s">
        <v>239</v>
      </c>
      <c r="BT8" s="648"/>
      <c r="BU8" s="648"/>
      <c r="BV8" s="648"/>
      <c r="BW8" s="648"/>
      <c r="BX8" s="648"/>
      <c r="BY8" s="648"/>
      <c r="BZ8" s="648"/>
      <c r="CA8" s="648"/>
      <c r="CB8" s="684"/>
      <c r="CD8" s="685" t="s">
        <v>240</v>
      </c>
      <c r="CE8" s="682"/>
      <c r="CF8" s="682"/>
      <c r="CG8" s="682"/>
      <c r="CH8" s="682"/>
      <c r="CI8" s="682"/>
      <c r="CJ8" s="682"/>
      <c r="CK8" s="682"/>
      <c r="CL8" s="682"/>
      <c r="CM8" s="682"/>
      <c r="CN8" s="682"/>
      <c r="CO8" s="682"/>
      <c r="CP8" s="682"/>
      <c r="CQ8" s="683"/>
      <c r="CR8" s="647">
        <v>1198073</v>
      </c>
      <c r="CS8" s="648"/>
      <c r="CT8" s="648"/>
      <c r="CU8" s="648"/>
      <c r="CV8" s="648"/>
      <c r="CW8" s="648"/>
      <c r="CX8" s="648"/>
      <c r="CY8" s="649"/>
      <c r="CZ8" s="703">
        <v>20.100000000000001</v>
      </c>
      <c r="DA8" s="703"/>
      <c r="DB8" s="703"/>
      <c r="DC8" s="703"/>
      <c r="DD8" s="635">
        <v>3391</v>
      </c>
      <c r="DE8" s="648"/>
      <c r="DF8" s="648"/>
      <c r="DG8" s="648"/>
      <c r="DH8" s="648"/>
      <c r="DI8" s="648"/>
      <c r="DJ8" s="648"/>
      <c r="DK8" s="648"/>
      <c r="DL8" s="648"/>
      <c r="DM8" s="648"/>
      <c r="DN8" s="648"/>
      <c r="DO8" s="648"/>
      <c r="DP8" s="649"/>
      <c r="DQ8" s="635">
        <v>630583</v>
      </c>
      <c r="DR8" s="648"/>
      <c r="DS8" s="648"/>
      <c r="DT8" s="648"/>
      <c r="DU8" s="648"/>
      <c r="DV8" s="648"/>
      <c r="DW8" s="648"/>
      <c r="DX8" s="648"/>
      <c r="DY8" s="648"/>
      <c r="DZ8" s="648"/>
      <c r="EA8" s="648"/>
      <c r="EB8" s="648"/>
      <c r="EC8" s="684"/>
    </row>
    <row r="9" spans="2:143" ht="11.25" customHeight="1" x14ac:dyDescent="0.2">
      <c r="B9" s="644" t="s">
        <v>241</v>
      </c>
      <c r="C9" s="645"/>
      <c r="D9" s="645"/>
      <c r="E9" s="645"/>
      <c r="F9" s="645"/>
      <c r="G9" s="645"/>
      <c r="H9" s="645"/>
      <c r="I9" s="645"/>
      <c r="J9" s="645"/>
      <c r="K9" s="645"/>
      <c r="L9" s="645"/>
      <c r="M9" s="645"/>
      <c r="N9" s="645"/>
      <c r="O9" s="645"/>
      <c r="P9" s="645"/>
      <c r="Q9" s="646"/>
      <c r="R9" s="647">
        <v>1786</v>
      </c>
      <c r="S9" s="648"/>
      <c r="T9" s="648"/>
      <c r="U9" s="648"/>
      <c r="V9" s="648"/>
      <c r="W9" s="648"/>
      <c r="X9" s="648"/>
      <c r="Y9" s="649"/>
      <c r="Z9" s="703">
        <v>0</v>
      </c>
      <c r="AA9" s="703"/>
      <c r="AB9" s="703"/>
      <c r="AC9" s="703"/>
      <c r="AD9" s="704">
        <v>1786</v>
      </c>
      <c r="AE9" s="704"/>
      <c r="AF9" s="704"/>
      <c r="AG9" s="704"/>
      <c r="AH9" s="704"/>
      <c r="AI9" s="704"/>
      <c r="AJ9" s="704"/>
      <c r="AK9" s="704"/>
      <c r="AL9" s="650">
        <v>0.1</v>
      </c>
      <c r="AM9" s="651"/>
      <c r="AN9" s="651"/>
      <c r="AO9" s="705"/>
      <c r="AP9" s="644" t="s">
        <v>242</v>
      </c>
      <c r="AQ9" s="645"/>
      <c r="AR9" s="645"/>
      <c r="AS9" s="645"/>
      <c r="AT9" s="645"/>
      <c r="AU9" s="645"/>
      <c r="AV9" s="645"/>
      <c r="AW9" s="645"/>
      <c r="AX9" s="645"/>
      <c r="AY9" s="645"/>
      <c r="AZ9" s="645"/>
      <c r="BA9" s="645"/>
      <c r="BB9" s="645"/>
      <c r="BC9" s="645"/>
      <c r="BD9" s="645"/>
      <c r="BE9" s="645"/>
      <c r="BF9" s="646"/>
      <c r="BG9" s="647">
        <v>228630</v>
      </c>
      <c r="BH9" s="648"/>
      <c r="BI9" s="648"/>
      <c r="BJ9" s="648"/>
      <c r="BK9" s="648"/>
      <c r="BL9" s="648"/>
      <c r="BM9" s="648"/>
      <c r="BN9" s="649"/>
      <c r="BO9" s="703">
        <v>35.6</v>
      </c>
      <c r="BP9" s="703"/>
      <c r="BQ9" s="703"/>
      <c r="BR9" s="703"/>
      <c r="BS9" s="635" t="s">
        <v>239</v>
      </c>
      <c r="BT9" s="648"/>
      <c r="BU9" s="648"/>
      <c r="BV9" s="648"/>
      <c r="BW9" s="648"/>
      <c r="BX9" s="648"/>
      <c r="BY9" s="648"/>
      <c r="BZ9" s="648"/>
      <c r="CA9" s="648"/>
      <c r="CB9" s="684"/>
      <c r="CD9" s="685" t="s">
        <v>243</v>
      </c>
      <c r="CE9" s="682"/>
      <c r="CF9" s="682"/>
      <c r="CG9" s="682"/>
      <c r="CH9" s="682"/>
      <c r="CI9" s="682"/>
      <c r="CJ9" s="682"/>
      <c r="CK9" s="682"/>
      <c r="CL9" s="682"/>
      <c r="CM9" s="682"/>
      <c r="CN9" s="682"/>
      <c r="CO9" s="682"/>
      <c r="CP9" s="682"/>
      <c r="CQ9" s="683"/>
      <c r="CR9" s="647">
        <v>253717</v>
      </c>
      <c r="CS9" s="648"/>
      <c r="CT9" s="648"/>
      <c r="CU9" s="648"/>
      <c r="CV9" s="648"/>
      <c r="CW9" s="648"/>
      <c r="CX9" s="648"/>
      <c r="CY9" s="649"/>
      <c r="CZ9" s="703">
        <v>4.3</v>
      </c>
      <c r="DA9" s="703"/>
      <c r="DB9" s="703"/>
      <c r="DC9" s="703"/>
      <c r="DD9" s="635">
        <v>1060</v>
      </c>
      <c r="DE9" s="648"/>
      <c r="DF9" s="648"/>
      <c r="DG9" s="648"/>
      <c r="DH9" s="648"/>
      <c r="DI9" s="648"/>
      <c r="DJ9" s="648"/>
      <c r="DK9" s="648"/>
      <c r="DL9" s="648"/>
      <c r="DM9" s="648"/>
      <c r="DN9" s="648"/>
      <c r="DO9" s="648"/>
      <c r="DP9" s="649"/>
      <c r="DQ9" s="635">
        <v>251865</v>
      </c>
      <c r="DR9" s="648"/>
      <c r="DS9" s="648"/>
      <c r="DT9" s="648"/>
      <c r="DU9" s="648"/>
      <c r="DV9" s="648"/>
      <c r="DW9" s="648"/>
      <c r="DX9" s="648"/>
      <c r="DY9" s="648"/>
      <c r="DZ9" s="648"/>
      <c r="EA9" s="648"/>
      <c r="EB9" s="648"/>
      <c r="EC9" s="684"/>
    </row>
    <row r="10" spans="2:143" ht="11.25" customHeight="1" x14ac:dyDescent="0.2">
      <c r="B10" s="644" t="s">
        <v>244</v>
      </c>
      <c r="C10" s="645"/>
      <c r="D10" s="645"/>
      <c r="E10" s="645"/>
      <c r="F10" s="645"/>
      <c r="G10" s="645"/>
      <c r="H10" s="645"/>
      <c r="I10" s="645"/>
      <c r="J10" s="645"/>
      <c r="K10" s="645"/>
      <c r="L10" s="645"/>
      <c r="M10" s="645"/>
      <c r="N10" s="645"/>
      <c r="O10" s="645"/>
      <c r="P10" s="645"/>
      <c r="Q10" s="646"/>
      <c r="R10" s="647" t="s">
        <v>239</v>
      </c>
      <c r="S10" s="648"/>
      <c r="T10" s="648"/>
      <c r="U10" s="648"/>
      <c r="V10" s="648"/>
      <c r="W10" s="648"/>
      <c r="X10" s="648"/>
      <c r="Y10" s="649"/>
      <c r="Z10" s="703" t="s">
        <v>239</v>
      </c>
      <c r="AA10" s="703"/>
      <c r="AB10" s="703"/>
      <c r="AC10" s="703"/>
      <c r="AD10" s="704" t="s">
        <v>239</v>
      </c>
      <c r="AE10" s="704"/>
      <c r="AF10" s="704"/>
      <c r="AG10" s="704"/>
      <c r="AH10" s="704"/>
      <c r="AI10" s="704"/>
      <c r="AJ10" s="704"/>
      <c r="AK10" s="704"/>
      <c r="AL10" s="650" t="s">
        <v>124</v>
      </c>
      <c r="AM10" s="651"/>
      <c r="AN10" s="651"/>
      <c r="AO10" s="705"/>
      <c r="AP10" s="644" t="s">
        <v>245</v>
      </c>
      <c r="AQ10" s="645"/>
      <c r="AR10" s="645"/>
      <c r="AS10" s="645"/>
      <c r="AT10" s="645"/>
      <c r="AU10" s="645"/>
      <c r="AV10" s="645"/>
      <c r="AW10" s="645"/>
      <c r="AX10" s="645"/>
      <c r="AY10" s="645"/>
      <c r="AZ10" s="645"/>
      <c r="BA10" s="645"/>
      <c r="BB10" s="645"/>
      <c r="BC10" s="645"/>
      <c r="BD10" s="645"/>
      <c r="BE10" s="645"/>
      <c r="BF10" s="646"/>
      <c r="BG10" s="647">
        <v>9856</v>
      </c>
      <c r="BH10" s="648"/>
      <c r="BI10" s="648"/>
      <c r="BJ10" s="648"/>
      <c r="BK10" s="648"/>
      <c r="BL10" s="648"/>
      <c r="BM10" s="648"/>
      <c r="BN10" s="649"/>
      <c r="BO10" s="703">
        <v>1.5</v>
      </c>
      <c r="BP10" s="703"/>
      <c r="BQ10" s="703"/>
      <c r="BR10" s="703"/>
      <c r="BS10" s="635" t="s">
        <v>239</v>
      </c>
      <c r="BT10" s="648"/>
      <c r="BU10" s="648"/>
      <c r="BV10" s="648"/>
      <c r="BW10" s="648"/>
      <c r="BX10" s="648"/>
      <c r="BY10" s="648"/>
      <c r="BZ10" s="648"/>
      <c r="CA10" s="648"/>
      <c r="CB10" s="684"/>
      <c r="CD10" s="685" t="s">
        <v>246</v>
      </c>
      <c r="CE10" s="682"/>
      <c r="CF10" s="682"/>
      <c r="CG10" s="682"/>
      <c r="CH10" s="682"/>
      <c r="CI10" s="682"/>
      <c r="CJ10" s="682"/>
      <c r="CK10" s="682"/>
      <c r="CL10" s="682"/>
      <c r="CM10" s="682"/>
      <c r="CN10" s="682"/>
      <c r="CO10" s="682"/>
      <c r="CP10" s="682"/>
      <c r="CQ10" s="683"/>
      <c r="CR10" s="647">
        <v>9005</v>
      </c>
      <c r="CS10" s="648"/>
      <c r="CT10" s="648"/>
      <c r="CU10" s="648"/>
      <c r="CV10" s="648"/>
      <c r="CW10" s="648"/>
      <c r="CX10" s="648"/>
      <c r="CY10" s="649"/>
      <c r="CZ10" s="703">
        <v>0.2</v>
      </c>
      <c r="DA10" s="703"/>
      <c r="DB10" s="703"/>
      <c r="DC10" s="703"/>
      <c r="DD10" s="635" t="s">
        <v>124</v>
      </c>
      <c r="DE10" s="648"/>
      <c r="DF10" s="648"/>
      <c r="DG10" s="648"/>
      <c r="DH10" s="648"/>
      <c r="DI10" s="648"/>
      <c r="DJ10" s="648"/>
      <c r="DK10" s="648"/>
      <c r="DL10" s="648"/>
      <c r="DM10" s="648"/>
      <c r="DN10" s="648"/>
      <c r="DO10" s="648"/>
      <c r="DP10" s="649"/>
      <c r="DQ10" s="635">
        <v>1005</v>
      </c>
      <c r="DR10" s="648"/>
      <c r="DS10" s="648"/>
      <c r="DT10" s="648"/>
      <c r="DU10" s="648"/>
      <c r="DV10" s="648"/>
      <c r="DW10" s="648"/>
      <c r="DX10" s="648"/>
      <c r="DY10" s="648"/>
      <c r="DZ10" s="648"/>
      <c r="EA10" s="648"/>
      <c r="EB10" s="648"/>
      <c r="EC10" s="684"/>
    </row>
    <row r="11" spans="2:143" ht="11.25" customHeight="1" x14ac:dyDescent="0.2">
      <c r="B11" s="644" t="s">
        <v>247</v>
      </c>
      <c r="C11" s="645"/>
      <c r="D11" s="645"/>
      <c r="E11" s="645"/>
      <c r="F11" s="645"/>
      <c r="G11" s="645"/>
      <c r="H11" s="645"/>
      <c r="I11" s="645"/>
      <c r="J11" s="645"/>
      <c r="K11" s="645"/>
      <c r="L11" s="645"/>
      <c r="M11" s="645"/>
      <c r="N11" s="645"/>
      <c r="O11" s="645"/>
      <c r="P11" s="645"/>
      <c r="Q11" s="646"/>
      <c r="R11" s="647" t="s">
        <v>124</v>
      </c>
      <c r="S11" s="648"/>
      <c r="T11" s="648"/>
      <c r="U11" s="648"/>
      <c r="V11" s="648"/>
      <c r="W11" s="648"/>
      <c r="X11" s="648"/>
      <c r="Y11" s="649"/>
      <c r="Z11" s="703" t="s">
        <v>124</v>
      </c>
      <c r="AA11" s="703"/>
      <c r="AB11" s="703"/>
      <c r="AC11" s="703"/>
      <c r="AD11" s="704" t="s">
        <v>239</v>
      </c>
      <c r="AE11" s="704"/>
      <c r="AF11" s="704"/>
      <c r="AG11" s="704"/>
      <c r="AH11" s="704"/>
      <c r="AI11" s="704"/>
      <c r="AJ11" s="704"/>
      <c r="AK11" s="704"/>
      <c r="AL11" s="650" t="s">
        <v>239</v>
      </c>
      <c r="AM11" s="651"/>
      <c r="AN11" s="651"/>
      <c r="AO11" s="705"/>
      <c r="AP11" s="644" t="s">
        <v>248</v>
      </c>
      <c r="AQ11" s="645"/>
      <c r="AR11" s="645"/>
      <c r="AS11" s="645"/>
      <c r="AT11" s="645"/>
      <c r="AU11" s="645"/>
      <c r="AV11" s="645"/>
      <c r="AW11" s="645"/>
      <c r="AX11" s="645"/>
      <c r="AY11" s="645"/>
      <c r="AZ11" s="645"/>
      <c r="BA11" s="645"/>
      <c r="BB11" s="645"/>
      <c r="BC11" s="645"/>
      <c r="BD11" s="645"/>
      <c r="BE11" s="645"/>
      <c r="BF11" s="646"/>
      <c r="BG11" s="647">
        <v>15097</v>
      </c>
      <c r="BH11" s="648"/>
      <c r="BI11" s="648"/>
      <c r="BJ11" s="648"/>
      <c r="BK11" s="648"/>
      <c r="BL11" s="648"/>
      <c r="BM11" s="648"/>
      <c r="BN11" s="649"/>
      <c r="BO11" s="703">
        <v>2.4</v>
      </c>
      <c r="BP11" s="703"/>
      <c r="BQ11" s="703"/>
      <c r="BR11" s="703"/>
      <c r="BS11" s="635">
        <v>3035</v>
      </c>
      <c r="BT11" s="648"/>
      <c r="BU11" s="648"/>
      <c r="BV11" s="648"/>
      <c r="BW11" s="648"/>
      <c r="BX11" s="648"/>
      <c r="BY11" s="648"/>
      <c r="BZ11" s="648"/>
      <c r="CA11" s="648"/>
      <c r="CB11" s="684"/>
      <c r="CD11" s="685" t="s">
        <v>249</v>
      </c>
      <c r="CE11" s="682"/>
      <c r="CF11" s="682"/>
      <c r="CG11" s="682"/>
      <c r="CH11" s="682"/>
      <c r="CI11" s="682"/>
      <c r="CJ11" s="682"/>
      <c r="CK11" s="682"/>
      <c r="CL11" s="682"/>
      <c r="CM11" s="682"/>
      <c r="CN11" s="682"/>
      <c r="CO11" s="682"/>
      <c r="CP11" s="682"/>
      <c r="CQ11" s="683"/>
      <c r="CR11" s="647">
        <v>311876</v>
      </c>
      <c r="CS11" s="648"/>
      <c r="CT11" s="648"/>
      <c r="CU11" s="648"/>
      <c r="CV11" s="648"/>
      <c r="CW11" s="648"/>
      <c r="CX11" s="648"/>
      <c r="CY11" s="649"/>
      <c r="CZ11" s="703">
        <v>5.2</v>
      </c>
      <c r="DA11" s="703"/>
      <c r="DB11" s="703"/>
      <c r="DC11" s="703"/>
      <c r="DD11" s="635">
        <v>58299</v>
      </c>
      <c r="DE11" s="648"/>
      <c r="DF11" s="648"/>
      <c r="DG11" s="648"/>
      <c r="DH11" s="648"/>
      <c r="DI11" s="648"/>
      <c r="DJ11" s="648"/>
      <c r="DK11" s="648"/>
      <c r="DL11" s="648"/>
      <c r="DM11" s="648"/>
      <c r="DN11" s="648"/>
      <c r="DO11" s="648"/>
      <c r="DP11" s="649"/>
      <c r="DQ11" s="635">
        <v>191696</v>
      </c>
      <c r="DR11" s="648"/>
      <c r="DS11" s="648"/>
      <c r="DT11" s="648"/>
      <c r="DU11" s="648"/>
      <c r="DV11" s="648"/>
      <c r="DW11" s="648"/>
      <c r="DX11" s="648"/>
      <c r="DY11" s="648"/>
      <c r="DZ11" s="648"/>
      <c r="EA11" s="648"/>
      <c r="EB11" s="648"/>
      <c r="EC11" s="684"/>
    </row>
    <row r="12" spans="2:143" ht="11.25" customHeight="1" x14ac:dyDescent="0.2">
      <c r="B12" s="644" t="s">
        <v>250</v>
      </c>
      <c r="C12" s="645"/>
      <c r="D12" s="645"/>
      <c r="E12" s="645"/>
      <c r="F12" s="645"/>
      <c r="G12" s="645"/>
      <c r="H12" s="645"/>
      <c r="I12" s="645"/>
      <c r="J12" s="645"/>
      <c r="K12" s="645"/>
      <c r="L12" s="645"/>
      <c r="M12" s="645"/>
      <c r="N12" s="645"/>
      <c r="O12" s="645"/>
      <c r="P12" s="645"/>
      <c r="Q12" s="646"/>
      <c r="R12" s="647">
        <v>117331</v>
      </c>
      <c r="S12" s="648"/>
      <c r="T12" s="648"/>
      <c r="U12" s="648"/>
      <c r="V12" s="648"/>
      <c r="W12" s="648"/>
      <c r="X12" s="648"/>
      <c r="Y12" s="649"/>
      <c r="Z12" s="703">
        <v>1.9</v>
      </c>
      <c r="AA12" s="703"/>
      <c r="AB12" s="703"/>
      <c r="AC12" s="703"/>
      <c r="AD12" s="704">
        <v>117331</v>
      </c>
      <c r="AE12" s="704"/>
      <c r="AF12" s="704"/>
      <c r="AG12" s="704"/>
      <c r="AH12" s="704"/>
      <c r="AI12" s="704"/>
      <c r="AJ12" s="704"/>
      <c r="AK12" s="704"/>
      <c r="AL12" s="650">
        <v>4.2</v>
      </c>
      <c r="AM12" s="651"/>
      <c r="AN12" s="651"/>
      <c r="AO12" s="705"/>
      <c r="AP12" s="644" t="s">
        <v>251</v>
      </c>
      <c r="AQ12" s="645"/>
      <c r="AR12" s="645"/>
      <c r="AS12" s="645"/>
      <c r="AT12" s="645"/>
      <c r="AU12" s="645"/>
      <c r="AV12" s="645"/>
      <c r="AW12" s="645"/>
      <c r="AX12" s="645"/>
      <c r="AY12" s="645"/>
      <c r="AZ12" s="645"/>
      <c r="BA12" s="645"/>
      <c r="BB12" s="645"/>
      <c r="BC12" s="645"/>
      <c r="BD12" s="645"/>
      <c r="BE12" s="645"/>
      <c r="BF12" s="646"/>
      <c r="BG12" s="647">
        <v>303892</v>
      </c>
      <c r="BH12" s="648"/>
      <c r="BI12" s="648"/>
      <c r="BJ12" s="648"/>
      <c r="BK12" s="648"/>
      <c r="BL12" s="648"/>
      <c r="BM12" s="648"/>
      <c r="BN12" s="649"/>
      <c r="BO12" s="703">
        <v>47.3</v>
      </c>
      <c r="BP12" s="703"/>
      <c r="BQ12" s="703"/>
      <c r="BR12" s="703"/>
      <c r="BS12" s="635" t="s">
        <v>124</v>
      </c>
      <c r="BT12" s="648"/>
      <c r="BU12" s="648"/>
      <c r="BV12" s="648"/>
      <c r="BW12" s="648"/>
      <c r="BX12" s="648"/>
      <c r="BY12" s="648"/>
      <c r="BZ12" s="648"/>
      <c r="CA12" s="648"/>
      <c r="CB12" s="684"/>
      <c r="CD12" s="685" t="s">
        <v>252</v>
      </c>
      <c r="CE12" s="682"/>
      <c r="CF12" s="682"/>
      <c r="CG12" s="682"/>
      <c r="CH12" s="682"/>
      <c r="CI12" s="682"/>
      <c r="CJ12" s="682"/>
      <c r="CK12" s="682"/>
      <c r="CL12" s="682"/>
      <c r="CM12" s="682"/>
      <c r="CN12" s="682"/>
      <c r="CO12" s="682"/>
      <c r="CP12" s="682"/>
      <c r="CQ12" s="683"/>
      <c r="CR12" s="647">
        <v>41419</v>
      </c>
      <c r="CS12" s="648"/>
      <c r="CT12" s="648"/>
      <c r="CU12" s="648"/>
      <c r="CV12" s="648"/>
      <c r="CW12" s="648"/>
      <c r="CX12" s="648"/>
      <c r="CY12" s="649"/>
      <c r="CZ12" s="703">
        <v>0.7</v>
      </c>
      <c r="DA12" s="703"/>
      <c r="DB12" s="703"/>
      <c r="DC12" s="703"/>
      <c r="DD12" s="635">
        <v>324</v>
      </c>
      <c r="DE12" s="648"/>
      <c r="DF12" s="648"/>
      <c r="DG12" s="648"/>
      <c r="DH12" s="648"/>
      <c r="DI12" s="648"/>
      <c r="DJ12" s="648"/>
      <c r="DK12" s="648"/>
      <c r="DL12" s="648"/>
      <c r="DM12" s="648"/>
      <c r="DN12" s="648"/>
      <c r="DO12" s="648"/>
      <c r="DP12" s="649"/>
      <c r="DQ12" s="635">
        <v>37657</v>
      </c>
      <c r="DR12" s="648"/>
      <c r="DS12" s="648"/>
      <c r="DT12" s="648"/>
      <c r="DU12" s="648"/>
      <c r="DV12" s="648"/>
      <c r="DW12" s="648"/>
      <c r="DX12" s="648"/>
      <c r="DY12" s="648"/>
      <c r="DZ12" s="648"/>
      <c r="EA12" s="648"/>
      <c r="EB12" s="648"/>
      <c r="EC12" s="684"/>
    </row>
    <row r="13" spans="2:143" ht="11.25" customHeight="1" x14ac:dyDescent="0.2">
      <c r="B13" s="644" t="s">
        <v>253</v>
      </c>
      <c r="C13" s="645"/>
      <c r="D13" s="645"/>
      <c r="E13" s="645"/>
      <c r="F13" s="645"/>
      <c r="G13" s="645"/>
      <c r="H13" s="645"/>
      <c r="I13" s="645"/>
      <c r="J13" s="645"/>
      <c r="K13" s="645"/>
      <c r="L13" s="645"/>
      <c r="M13" s="645"/>
      <c r="N13" s="645"/>
      <c r="O13" s="645"/>
      <c r="P13" s="645"/>
      <c r="Q13" s="646"/>
      <c r="R13" s="647">
        <v>4997</v>
      </c>
      <c r="S13" s="648"/>
      <c r="T13" s="648"/>
      <c r="U13" s="648"/>
      <c r="V13" s="648"/>
      <c r="W13" s="648"/>
      <c r="X13" s="648"/>
      <c r="Y13" s="649"/>
      <c r="Z13" s="703">
        <v>0.1</v>
      </c>
      <c r="AA13" s="703"/>
      <c r="AB13" s="703"/>
      <c r="AC13" s="703"/>
      <c r="AD13" s="704">
        <v>4997</v>
      </c>
      <c r="AE13" s="704"/>
      <c r="AF13" s="704"/>
      <c r="AG13" s="704"/>
      <c r="AH13" s="704"/>
      <c r="AI13" s="704"/>
      <c r="AJ13" s="704"/>
      <c r="AK13" s="704"/>
      <c r="AL13" s="650">
        <v>0.2</v>
      </c>
      <c r="AM13" s="651"/>
      <c r="AN13" s="651"/>
      <c r="AO13" s="705"/>
      <c r="AP13" s="644" t="s">
        <v>254</v>
      </c>
      <c r="AQ13" s="645"/>
      <c r="AR13" s="645"/>
      <c r="AS13" s="645"/>
      <c r="AT13" s="645"/>
      <c r="AU13" s="645"/>
      <c r="AV13" s="645"/>
      <c r="AW13" s="645"/>
      <c r="AX13" s="645"/>
      <c r="AY13" s="645"/>
      <c r="AZ13" s="645"/>
      <c r="BA13" s="645"/>
      <c r="BB13" s="645"/>
      <c r="BC13" s="645"/>
      <c r="BD13" s="645"/>
      <c r="BE13" s="645"/>
      <c r="BF13" s="646"/>
      <c r="BG13" s="647">
        <v>301617</v>
      </c>
      <c r="BH13" s="648"/>
      <c r="BI13" s="648"/>
      <c r="BJ13" s="648"/>
      <c r="BK13" s="648"/>
      <c r="BL13" s="648"/>
      <c r="BM13" s="648"/>
      <c r="BN13" s="649"/>
      <c r="BO13" s="703">
        <v>47</v>
      </c>
      <c r="BP13" s="703"/>
      <c r="BQ13" s="703"/>
      <c r="BR13" s="703"/>
      <c r="BS13" s="635" t="s">
        <v>239</v>
      </c>
      <c r="BT13" s="648"/>
      <c r="BU13" s="648"/>
      <c r="BV13" s="648"/>
      <c r="BW13" s="648"/>
      <c r="BX13" s="648"/>
      <c r="BY13" s="648"/>
      <c r="BZ13" s="648"/>
      <c r="CA13" s="648"/>
      <c r="CB13" s="684"/>
      <c r="CD13" s="685" t="s">
        <v>255</v>
      </c>
      <c r="CE13" s="682"/>
      <c r="CF13" s="682"/>
      <c r="CG13" s="682"/>
      <c r="CH13" s="682"/>
      <c r="CI13" s="682"/>
      <c r="CJ13" s="682"/>
      <c r="CK13" s="682"/>
      <c r="CL13" s="682"/>
      <c r="CM13" s="682"/>
      <c r="CN13" s="682"/>
      <c r="CO13" s="682"/>
      <c r="CP13" s="682"/>
      <c r="CQ13" s="683"/>
      <c r="CR13" s="647">
        <v>665964</v>
      </c>
      <c r="CS13" s="648"/>
      <c r="CT13" s="648"/>
      <c r="CU13" s="648"/>
      <c r="CV13" s="648"/>
      <c r="CW13" s="648"/>
      <c r="CX13" s="648"/>
      <c r="CY13" s="649"/>
      <c r="CZ13" s="703">
        <v>11.2</v>
      </c>
      <c r="DA13" s="703"/>
      <c r="DB13" s="703"/>
      <c r="DC13" s="703"/>
      <c r="DD13" s="635">
        <v>251979</v>
      </c>
      <c r="DE13" s="648"/>
      <c r="DF13" s="648"/>
      <c r="DG13" s="648"/>
      <c r="DH13" s="648"/>
      <c r="DI13" s="648"/>
      <c r="DJ13" s="648"/>
      <c r="DK13" s="648"/>
      <c r="DL13" s="648"/>
      <c r="DM13" s="648"/>
      <c r="DN13" s="648"/>
      <c r="DO13" s="648"/>
      <c r="DP13" s="649"/>
      <c r="DQ13" s="635">
        <v>420390</v>
      </c>
      <c r="DR13" s="648"/>
      <c r="DS13" s="648"/>
      <c r="DT13" s="648"/>
      <c r="DU13" s="648"/>
      <c r="DV13" s="648"/>
      <c r="DW13" s="648"/>
      <c r="DX13" s="648"/>
      <c r="DY13" s="648"/>
      <c r="DZ13" s="648"/>
      <c r="EA13" s="648"/>
      <c r="EB13" s="648"/>
      <c r="EC13" s="684"/>
    </row>
    <row r="14" spans="2:143" ht="11.25" customHeight="1" x14ac:dyDescent="0.2">
      <c r="B14" s="644" t="s">
        <v>256</v>
      </c>
      <c r="C14" s="645"/>
      <c r="D14" s="645"/>
      <c r="E14" s="645"/>
      <c r="F14" s="645"/>
      <c r="G14" s="645"/>
      <c r="H14" s="645"/>
      <c r="I14" s="645"/>
      <c r="J14" s="645"/>
      <c r="K14" s="645"/>
      <c r="L14" s="645"/>
      <c r="M14" s="645"/>
      <c r="N14" s="645"/>
      <c r="O14" s="645"/>
      <c r="P14" s="645"/>
      <c r="Q14" s="646"/>
      <c r="R14" s="647" t="s">
        <v>124</v>
      </c>
      <c r="S14" s="648"/>
      <c r="T14" s="648"/>
      <c r="U14" s="648"/>
      <c r="V14" s="648"/>
      <c r="W14" s="648"/>
      <c r="X14" s="648"/>
      <c r="Y14" s="649"/>
      <c r="Z14" s="703" t="s">
        <v>239</v>
      </c>
      <c r="AA14" s="703"/>
      <c r="AB14" s="703"/>
      <c r="AC14" s="703"/>
      <c r="AD14" s="704" t="s">
        <v>239</v>
      </c>
      <c r="AE14" s="704"/>
      <c r="AF14" s="704"/>
      <c r="AG14" s="704"/>
      <c r="AH14" s="704"/>
      <c r="AI14" s="704"/>
      <c r="AJ14" s="704"/>
      <c r="AK14" s="704"/>
      <c r="AL14" s="650" t="s">
        <v>124</v>
      </c>
      <c r="AM14" s="651"/>
      <c r="AN14" s="651"/>
      <c r="AO14" s="705"/>
      <c r="AP14" s="644" t="s">
        <v>257</v>
      </c>
      <c r="AQ14" s="645"/>
      <c r="AR14" s="645"/>
      <c r="AS14" s="645"/>
      <c r="AT14" s="645"/>
      <c r="AU14" s="645"/>
      <c r="AV14" s="645"/>
      <c r="AW14" s="645"/>
      <c r="AX14" s="645"/>
      <c r="AY14" s="645"/>
      <c r="AZ14" s="645"/>
      <c r="BA14" s="645"/>
      <c r="BB14" s="645"/>
      <c r="BC14" s="645"/>
      <c r="BD14" s="645"/>
      <c r="BE14" s="645"/>
      <c r="BF14" s="646"/>
      <c r="BG14" s="647">
        <v>24778</v>
      </c>
      <c r="BH14" s="648"/>
      <c r="BI14" s="648"/>
      <c r="BJ14" s="648"/>
      <c r="BK14" s="648"/>
      <c r="BL14" s="648"/>
      <c r="BM14" s="648"/>
      <c r="BN14" s="649"/>
      <c r="BO14" s="703">
        <v>3.9</v>
      </c>
      <c r="BP14" s="703"/>
      <c r="BQ14" s="703"/>
      <c r="BR14" s="703"/>
      <c r="BS14" s="635" t="s">
        <v>239</v>
      </c>
      <c r="BT14" s="648"/>
      <c r="BU14" s="648"/>
      <c r="BV14" s="648"/>
      <c r="BW14" s="648"/>
      <c r="BX14" s="648"/>
      <c r="BY14" s="648"/>
      <c r="BZ14" s="648"/>
      <c r="CA14" s="648"/>
      <c r="CB14" s="684"/>
      <c r="CD14" s="685" t="s">
        <v>258</v>
      </c>
      <c r="CE14" s="682"/>
      <c r="CF14" s="682"/>
      <c r="CG14" s="682"/>
      <c r="CH14" s="682"/>
      <c r="CI14" s="682"/>
      <c r="CJ14" s="682"/>
      <c r="CK14" s="682"/>
      <c r="CL14" s="682"/>
      <c r="CM14" s="682"/>
      <c r="CN14" s="682"/>
      <c r="CO14" s="682"/>
      <c r="CP14" s="682"/>
      <c r="CQ14" s="683"/>
      <c r="CR14" s="647">
        <v>214856</v>
      </c>
      <c r="CS14" s="648"/>
      <c r="CT14" s="648"/>
      <c r="CU14" s="648"/>
      <c r="CV14" s="648"/>
      <c r="CW14" s="648"/>
      <c r="CX14" s="648"/>
      <c r="CY14" s="649"/>
      <c r="CZ14" s="703">
        <v>3.6</v>
      </c>
      <c r="DA14" s="703"/>
      <c r="DB14" s="703"/>
      <c r="DC14" s="703"/>
      <c r="DD14" s="635">
        <v>36719</v>
      </c>
      <c r="DE14" s="648"/>
      <c r="DF14" s="648"/>
      <c r="DG14" s="648"/>
      <c r="DH14" s="648"/>
      <c r="DI14" s="648"/>
      <c r="DJ14" s="648"/>
      <c r="DK14" s="648"/>
      <c r="DL14" s="648"/>
      <c r="DM14" s="648"/>
      <c r="DN14" s="648"/>
      <c r="DO14" s="648"/>
      <c r="DP14" s="649"/>
      <c r="DQ14" s="635">
        <v>180812</v>
      </c>
      <c r="DR14" s="648"/>
      <c r="DS14" s="648"/>
      <c r="DT14" s="648"/>
      <c r="DU14" s="648"/>
      <c r="DV14" s="648"/>
      <c r="DW14" s="648"/>
      <c r="DX14" s="648"/>
      <c r="DY14" s="648"/>
      <c r="DZ14" s="648"/>
      <c r="EA14" s="648"/>
      <c r="EB14" s="648"/>
      <c r="EC14" s="684"/>
    </row>
    <row r="15" spans="2:143" ht="11.25" customHeight="1" x14ac:dyDescent="0.2">
      <c r="B15" s="644" t="s">
        <v>259</v>
      </c>
      <c r="C15" s="645"/>
      <c r="D15" s="645"/>
      <c r="E15" s="645"/>
      <c r="F15" s="645"/>
      <c r="G15" s="645"/>
      <c r="H15" s="645"/>
      <c r="I15" s="645"/>
      <c r="J15" s="645"/>
      <c r="K15" s="645"/>
      <c r="L15" s="645"/>
      <c r="M15" s="645"/>
      <c r="N15" s="645"/>
      <c r="O15" s="645"/>
      <c r="P15" s="645"/>
      <c r="Q15" s="646"/>
      <c r="R15" s="647">
        <v>12040</v>
      </c>
      <c r="S15" s="648"/>
      <c r="T15" s="648"/>
      <c r="U15" s="648"/>
      <c r="V15" s="648"/>
      <c r="W15" s="648"/>
      <c r="X15" s="648"/>
      <c r="Y15" s="649"/>
      <c r="Z15" s="703">
        <v>0.2</v>
      </c>
      <c r="AA15" s="703"/>
      <c r="AB15" s="703"/>
      <c r="AC15" s="703"/>
      <c r="AD15" s="704">
        <v>12040</v>
      </c>
      <c r="AE15" s="704"/>
      <c r="AF15" s="704"/>
      <c r="AG15" s="704"/>
      <c r="AH15" s="704"/>
      <c r="AI15" s="704"/>
      <c r="AJ15" s="704"/>
      <c r="AK15" s="704"/>
      <c r="AL15" s="650">
        <v>0.4</v>
      </c>
      <c r="AM15" s="651"/>
      <c r="AN15" s="651"/>
      <c r="AO15" s="705"/>
      <c r="AP15" s="644" t="s">
        <v>260</v>
      </c>
      <c r="AQ15" s="645"/>
      <c r="AR15" s="645"/>
      <c r="AS15" s="645"/>
      <c r="AT15" s="645"/>
      <c r="AU15" s="645"/>
      <c r="AV15" s="645"/>
      <c r="AW15" s="645"/>
      <c r="AX15" s="645"/>
      <c r="AY15" s="645"/>
      <c r="AZ15" s="645"/>
      <c r="BA15" s="645"/>
      <c r="BB15" s="645"/>
      <c r="BC15" s="645"/>
      <c r="BD15" s="645"/>
      <c r="BE15" s="645"/>
      <c r="BF15" s="646"/>
      <c r="BG15" s="647">
        <v>15765</v>
      </c>
      <c r="BH15" s="648"/>
      <c r="BI15" s="648"/>
      <c r="BJ15" s="648"/>
      <c r="BK15" s="648"/>
      <c r="BL15" s="648"/>
      <c r="BM15" s="648"/>
      <c r="BN15" s="649"/>
      <c r="BO15" s="703">
        <v>2.5</v>
      </c>
      <c r="BP15" s="703"/>
      <c r="BQ15" s="703"/>
      <c r="BR15" s="703"/>
      <c r="BS15" s="635" t="s">
        <v>239</v>
      </c>
      <c r="BT15" s="648"/>
      <c r="BU15" s="648"/>
      <c r="BV15" s="648"/>
      <c r="BW15" s="648"/>
      <c r="BX15" s="648"/>
      <c r="BY15" s="648"/>
      <c r="BZ15" s="648"/>
      <c r="CA15" s="648"/>
      <c r="CB15" s="684"/>
      <c r="CD15" s="685" t="s">
        <v>261</v>
      </c>
      <c r="CE15" s="682"/>
      <c r="CF15" s="682"/>
      <c r="CG15" s="682"/>
      <c r="CH15" s="682"/>
      <c r="CI15" s="682"/>
      <c r="CJ15" s="682"/>
      <c r="CK15" s="682"/>
      <c r="CL15" s="682"/>
      <c r="CM15" s="682"/>
      <c r="CN15" s="682"/>
      <c r="CO15" s="682"/>
      <c r="CP15" s="682"/>
      <c r="CQ15" s="683"/>
      <c r="CR15" s="647">
        <v>408443</v>
      </c>
      <c r="CS15" s="648"/>
      <c r="CT15" s="648"/>
      <c r="CU15" s="648"/>
      <c r="CV15" s="648"/>
      <c r="CW15" s="648"/>
      <c r="CX15" s="648"/>
      <c r="CY15" s="649"/>
      <c r="CZ15" s="703">
        <v>6.9</v>
      </c>
      <c r="DA15" s="703"/>
      <c r="DB15" s="703"/>
      <c r="DC15" s="703"/>
      <c r="DD15" s="635">
        <v>15932</v>
      </c>
      <c r="DE15" s="648"/>
      <c r="DF15" s="648"/>
      <c r="DG15" s="648"/>
      <c r="DH15" s="648"/>
      <c r="DI15" s="648"/>
      <c r="DJ15" s="648"/>
      <c r="DK15" s="648"/>
      <c r="DL15" s="648"/>
      <c r="DM15" s="648"/>
      <c r="DN15" s="648"/>
      <c r="DO15" s="648"/>
      <c r="DP15" s="649"/>
      <c r="DQ15" s="635">
        <v>385376</v>
      </c>
      <c r="DR15" s="648"/>
      <c r="DS15" s="648"/>
      <c r="DT15" s="648"/>
      <c r="DU15" s="648"/>
      <c r="DV15" s="648"/>
      <c r="DW15" s="648"/>
      <c r="DX15" s="648"/>
      <c r="DY15" s="648"/>
      <c r="DZ15" s="648"/>
      <c r="EA15" s="648"/>
      <c r="EB15" s="648"/>
      <c r="EC15" s="684"/>
    </row>
    <row r="16" spans="2:143" ht="11.25" customHeight="1" x14ac:dyDescent="0.2">
      <c r="B16" s="644" t="s">
        <v>262</v>
      </c>
      <c r="C16" s="645"/>
      <c r="D16" s="645"/>
      <c r="E16" s="645"/>
      <c r="F16" s="645"/>
      <c r="G16" s="645"/>
      <c r="H16" s="645"/>
      <c r="I16" s="645"/>
      <c r="J16" s="645"/>
      <c r="K16" s="645"/>
      <c r="L16" s="645"/>
      <c r="M16" s="645"/>
      <c r="N16" s="645"/>
      <c r="O16" s="645"/>
      <c r="P16" s="645"/>
      <c r="Q16" s="646"/>
      <c r="R16" s="647" t="s">
        <v>239</v>
      </c>
      <c r="S16" s="648"/>
      <c r="T16" s="648"/>
      <c r="U16" s="648"/>
      <c r="V16" s="648"/>
      <c r="W16" s="648"/>
      <c r="X16" s="648"/>
      <c r="Y16" s="649"/>
      <c r="Z16" s="703" t="s">
        <v>124</v>
      </c>
      <c r="AA16" s="703"/>
      <c r="AB16" s="703"/>
      <c r="AC16" s="703"/>
      <c r="AD16" s="704" t="s">
        <v>124</v>
      </c>
      <c r="AE16" s="704"/>
      <c r="AF16" s="704"/>
      <c r="AG16" s="704"/>
      <c r="AH16" s="704"/>
      <c r="AI16" s="704"/>
      <c r="AJ16" s="704"/>
      <c r="AK16" s="704"/>
      <c r="AL16" s="650" t="s">
        <v>124</v>
      </c>
      <c r="AM16" s="651"/>
      <c r="AN16" s="651"/>
      <c r="AO16" s="705"/>
      <c r="AP16" s="644" t="s">
        <v>263</v>
      </c>
      <c r="AQ16" s="645"/>
      <c r="AR16" s="645"/>
      <c r="AS16" s="645"/>
      <c r="AT16" s="645"/>
      <c r="AU16" s="645"/>
      <c r="AV16" s="645"/>
      <c r="AW16" s="645"/>
      <c r="AX16" s="645"/>
      <c r="AY16" s="645"/>
      <c r="AZ16" s="645"/>
      <c r="BA16" s="645"/>
      <c r="BB16" s="645"/>
      <c r="BC16" s="645"/>
      <c r="BD16" s="645"/>
      <c r="BE16" s="645"/>
      <c r="BF16" s="646"/>
      <c r="BG16" s="647">
        <v>346</v>
      </c>
      <c r="BH16" s="648"/>
      <c r="BI16" s="648"/>
      <c r="BJ16" s="648"/>
      <c r="BK16" s="648"/>
      <c r="BL16" s="648"/>
      <c r="BM16" s="648"/>
      <c r="BN16" s="649"/>
      <c r="BO16" s="703">
        <v>0.1</v>
      </c>
      <c r="BP16" s="703"/>
      <c r="BQ16" s="703"/>
      <c r="BR16" s="703"/>
      <c r="BS16" s="635" t="s">
        <v>239</v>
      </c>
      <c r="BT16" s="648"/>
      <c r="BU16" s="648"/>
      <c r="BV16" s="648"/>
      <c r="BW16" s="648"/>
      <c r="BX16" s="648"/>
      <c r="BY16" s="648"/>
      <c r="BZ16" s="648"/>
      <c r="CA16" s="648"/>
      <c r="CB16" s="684"/>
      <c r="CD16" s="685" t="s">
        <v>264</v>
      </c>
      <c r="CE16" s="682"/>
      <c r="CF16" s="682"/>
      <c r="CG16" s="682"/>
      <c r="CH16" s="682"/>
      <c r="CI16" s="682"/>
      <c r="CJ16" s="682"/>
      <c r="CK16" s="682"/>
      <c r="CL16" s="682"/>
      <c r="CM16" s="682"/>
      <c r="CN16" s="682"/>
      <c r="CO16" s="682"/>
      <c r="CP16" s="682"/>
      <c r="CQ16" s="683"/>
      <c r="CR16" s="647">
        <v>42840</v>
      </c>
      <c r="CS16" s="648"/>
      <c r="CT16" s="648"/>
      <c r="CU16" s="648"/>
      <c r="CV16" s="648"/>
      <c r="CW16" s="648"/>
      <c r="CX16" s="648"/>
      <c r="CY16" s="649"/>
      <c r="CZ16" s="703">
        <v>0.7</v>
      </c>
      <c r="DA16" s="703"/>
      <c r="DB16" s="703"/>
      <c r="DC16" s="703"/>
      <c r="DD16" s="635" t="s">
        <v>239</v>
      </c>
      <c r="DE16" s="648"/>
      <c r="DF16" s="648"/>
      <c r="DG16" s="648"/>
      <c r="DH16" s="648"/>
      <c r="DI16" s="648"/>
      <c r="DJ16" s="648"/>
      <c r="DK16" s="648"/>
      <c r="DL16" s="648"/>
      <c r="DM16" s="648"/>
      <c r="DN16" s="648"/>
      <c r="DO16" s="648"/>
      <c r="DP16" s="649"/>
      <c r="DQ16" s="635">
        <v>2549</v>
      </c>
      <c r="DR16" s="648"/>
      <c r="DS16" s="648"/>
      <c r="DT16" s="648"/>
      <c r="DU16" s="648"/>
      <c r="DV16" s="648"/>
      <c r="DW16" s="648"/>
      <c r="DX16" s="648"/>
      <c r="DY16" s="648"/>
      <c r="DZ16" s="648"/>
      <c r="EA16" s="648"/>
      <c r="EB16" s="648"/>
      <c r="EC16" s="684"/>
    </row>
    <row r="17" spans="2:133" ht="11.25" customHeight="1" x14ac:dyDescent="0.2">
      <c r="B17" s="644" t="s">
        <v>265</v>
      </c>
      <c r="C17" s="645"/>
      <c r="D17" s="645"/>
      <c r="E17" s="645"/>
      <c r="F17" s="645"/>
      <c r="G17" s="645"/>
      <c r="H17" s="645"/>
      <c r="I17" s="645"/>
      <c r="J17" s="645"/>
      <c r="K17" s="645"/>
      <c r="L17" s="645"/>
      <c r="M17" s="645"/>
      <c r="N17" s="645"/>
      <c r="O17" s="645"/>
      <c r="P17" s="645"/>
      <c r="Q17" s="646"/>
      <c r="R17" s="647">
        <v>1572</v>
      </c>
      <c r="S17" s="648"/>
      <c r="T17" s="648"/>
      <c r="U17" s="648"/>
      <c r="V17" s="648"/>
      <c r="W17" s="648"/>
      <c r="X17" s="648"/>
      <c r="Y17" s="649"/>
      <c r="Z17" s="703">
        <v>0</v>
      </c>
      <c r="AA17" s="703"/>
      <c r="AB17" s="703"/>
      <c r="AC17" s="703"/>
      <c r="AD17" s="704">
        <v>1572</v>
      </c>
      <c r="AE17" s="704"/>
      <c r="AF17" s="704"/>
      <c r="AG17" s="704"/>
      <c r="AH17" s="704"/>
      <c r="AI17" s="704"/>
      <c r="AJ17" s="704"/>
      <c r="AK17" s="704"/>
      <c r="AL17" s="650">
        <v>0.1</v>
      </c>
      <c r="AM17" s="651"/>
      <c r="AN17" s="651"/>
      <c r="AO17" s="705"/>
      <c r="AP17" s="644" t="s">
        <v>266</v>
      </c>
      <c r="AQ17" s="645"/>
      <c r="AR17" s="645"/>
      <c r="AS17" s="645"/>
      <c r="AT17" s="645"/>
      <c r="AU17" s="645"/>
      <c r="AV17" s="645"/>
      <c r="AW17" s="645"/>
      <c r="AX17" s="645"/>
      <c r="AY17" s="645"/>
      <c r="AZ17" s="645"/>
      <c r="BA17" s="645"/>
      <c r="BB17" s="645"/>
      <c r="BC17" s="645"/>
      <c r="BD17" s="645"/>
      <c r="BE17" s="645"/>
      <c r="BF17" s="646"/>
      <c r="BG17" s="647" t="s">
        <v>239</v>
      </c>
      <c r="BH17" s="648"/>
      <c r="BI17" s="648"/>
      <c r="BJ17" s="648"/>
      <c r="BK17" s="648"/>
      <c r="BL17" s="648"/>
      <c r="BM17" s="648"/>
      <c r="BN17" s="649"/>
      <c r="BO17" s="703" t="s">
        <v>124</v>
      </c>
      <c r="BP17" s="703"/>
      <c r="BQ17" s="703"/>
      <c r="BR17" s="703"/>
      <c r="BS17" s="635" t="s">
        <v>124</v>
      </c>
      <c r="BT17" s="648"/>
      <c r="BU17" s="648"/>
      <c r="BV17" s="648"/>
      <c r="BW17" s="648"/>
      <c r="BX17" s="648"/>
      <c r="BY17" s="648"/>
      <c r="BZ17" s="648"/>
      <c r="CA17" s="648"/>
      <c r="CB17" s="684"/>
      <c r="CD17" s="685" t="s">
        <v>267</v>
      </c>
      <c r="CE17" s="682"/>
      <c r="CF17" s="682"/>
      <c r="CG17" s="682"/>
      <c r="CH17" s="682"/>
      <c r="CI17" s="682"/>
      <c r="CJ17" s="682"/>
      <c r="CK17" s="682"/>
      <c r="CL17" s="682"/>
      <c r="CM17" s="682"/>
      <c r="CN17" s="682"/>
      <c r="CO17" s="682"/>
      <c r="CP17" s="682"/>
      <c r="CQ17" s="683"/>
      <c r="CR17" s="647">
        <v>614592</v>
      </c>
      <c r="CS17" s="648"/>
      <c r="CT17" s="648"/>
      <c r="CU17" s="648"/>
      <c r="CV17" s="648"/>
      <c r="CW17" s="648"/>
      <c r="CX17" s="648"/>
      <c r="CY17" s="649"/>
      <c r="CZ17" s="703">
        <v>10.3</v>
      </c>
      <c r="DA17" s="703"/>
      <c r="DB17" s="703"/>
      <c r="DC17" s="703"/>
      <c r="DD17" s="635" t="s">
        <v>124</v>
      </c>
      <c r="DE17" s="648"/>
      <c r="DF17" s="648"/>
      <c r="DG17" s="648"/>
      <c r="DH17" s="648"/>
      <c r="DI17" s="648"/>
      <c r="DJ17" s="648"/>
      <c r="DK17" s="648"/>
      <c r="DL17" s="648"/>
      <c r="DM17" s="648"/>
      <c r="DN17" s="648"/>
      <c r="DO17" s="648"/>
      <c r="DP17" s="649"/>
      <c r="DQ17" s="635">
        <v>608372</v>
      </c>
      <c r="DR17" s="648"/>
      <c r="DS17" s="648"/>
      <c r="DT17" s="648"/>
      <c r="DU17" s="648"/>
      <c r="DV17" s="648"/>
      <c r="DW17" s="648"/>
      <c r="DX17" s="648"/>
      <c r="DY17" s="648"/>
      <c r="DZ17" s="648"/>
      <c r="EA17" s="648"/>
      <c r="EB17" s="648"/>
      <c r="EC17" s="684"/>
    </row>
    <row r="18" spans="2:133" ht="11.25" customHeight="1" x14ac:dyDescent="0.2">
      <c r="B18" s="644" t="s">
        <v>268</v>
      </c>
      <c r="C18" s="645"/>
      <c r="D18" s="645"/>
      <c r="E18" s="645"/>
      <c r="F18" s="645"/>
      <c r="G18" s="645"/>
      <c r="H18" s="645"/>
      <c r="I18" s="645"/>
      <c r="J18" s="645"/>
      <c r="K18" s="645"/>
      <c r="L18" s="645"/>
      <c r="M18" s="645"/>
      <c r="N18" s="645"/>
      <c r="O18" s="645"/>
      <c r="P18" s="645"/>
      <c r="Q18" s="646"/>
      <c r="R18" s="647">
        <v>2202976</v>
      </c>
      <c r="S18" s="648"/>
      <c r="T18" s="648"/>
      <c r="U18" s="648"/>
      <c r="V18" s="648"/>
      <c r="W18" s="648"/>
      <c r="X18" s="648"/>
      <c r="Y18" s="649"/>
      <c r="Z18" s="703">
        <v>35.9</v>
      </c>
      <c r="AA18" s="703"/>
      <c r="AB18" s="703"/>
      <c r="AC18" s="703"/>
      <c r="AD18" s="704">
        <v>1972486</v>
      </c>
      <c r="AE18" s="704"/>
      <c r="AF18" s="704"/>
      <c r="AG18" s="704"/>
      <c r="AH18" s="704"/>
      <c r="AI18" s="704"/>
      <c r="AJ18" s="704"/>
      <c r="AK18" s="704"/>
      <c r="AL18" s="650">
        <v>70.900000000000006</v>
      </c>
      <c r="AM18" s="651"/>
      <c r="AN18" s="651"/>
      <c r="AO18" s="705"/>
      <c r="AP18" s="644" t="s">
        <v>269</v>
      </c>
      <c r="AQ18" s="645"/>
      <c r="AR18" s="645"/>
      <c r="AS18" s="645"/>
      <c r="AT18" s="645"/>
      <c r="AU18" s="645"/>
      <c r="AV18" s="645"/>
      <c r="AW18" s="645"/>
      <c r="AX18" s="645"/>
      <c r="AY18" s="645"/>
      <c r="AZ18" s="645"/>
      <c r="BA18" s="645"/>
      <c r="BB18" s="645"/>
      <c r="BC18" s="645"/>
      <c r="BD18" s="645"/>
      <c r="BE18" s="645"/>
      <c r="BF18" s="646"/>
      <c r="BG18" s="647" t="s">
        <v>124</v>
      </c>
      <c r="BH18" s="648"/>
      <c r="BI18" s="648"/>
      <c r="BJ18" s="648"/>
      <c r="BK18" s="648"/>
      <c r="BL18" s="648"/>
      <c r="BM18" s="648"/>
      <c r="BN18" s="649"/>
      <c r="BO18" s="703" t="s">
        <v>239</v>
      </c>
      <c r="BP18" s="703"/>
      <c r="BQ18" s="703"/>
      <c r="BR18" s="703"/>
      <c r="BS18" s="635" t="s">
        <v>124</v>
      </c>
      <c r="BT18" s="648"/>
      <c r="BU18" s="648"/>
      <c r="BV18" s="648"/>
      <c r="BW18" s="648"/>
      <c r="BX18" s="648"/>
      <c r="BY18" s="648"/>
      <c r="BZ18" s="648"/>
      <c r="CA18" s="648"/>
      <c r="CB18" s="684"/>
      <c r="CD18" s="685" t="s">
        <v>270</v>
      </c>
      <c r="CE18" s="682"/>
      <c r="CF18" s="682"/>
      <c r="CG18" s="682"/>
      <c r="CH18" s="682"/>
      <c r="CI18" s="682"/>
      <c r="CJ18" s="682"/>
      <c r="CK18" s="682"/>
      <c r="CL18" s="682"/>
      <c r="CM18" s="682"/>
      <c r="CN18" s="682"/>
      <c r="CO18" s="682"/>
      <c r="CP18" s="682"/>
      <c r="CQ18" s="683"/>
      <c r="CR18" s="647" t="s">
        <v>239</v>
      </c>
      <c r="CS18" s="648"/>
      <c r="CT18" s="648"/>
      <c r="CU18" s="648"/>
      <c r="CV18" s="648"/>
      <c r="CW18" s="648"/>
      <c r="CX18" s="648"/>
      <c r="CY18" s="649"/>
      <c r="CZ18" s="703" t="s">
        <v>124</v>
      </c>
      <c r="DA18" s="703"/>
      <c r="DB18" s="703"/>
      <c r="DC18" s="703"/>
      <c r="DD18" s="635" t="s">
        <v>124</v>
      </c>
      <c r="DE18" s="648"/>
      <c r="DF18" s="648"/>
      <c r="DG18" s="648"/>
      <c r="DH18" s="648"/>
      <c r="DI18" s="648"/>
      <c r="DJ18" s="648"/>
      <c r="DK18" s="648"/>
      <c r="DL18" s="648"/>
      <c r="DM18" s="648"/>
      <c r="DN18" s="648"/>
      <c r="DO18" s="648"/>
      <c r="DP18" s="649"/>
      <c r="DQ18" s="635" t="s">
        <v>239</v>
      </c>
      <c r="DR18" s="648"/>
      <c r="DS18" s="648"/>
      <c r="DT18" s="648"/>
      <c r="DU18" s="648"/>
      <c r="DV18" s="648"/>
      <c r="DW18" s="648"/>
      <c r="DX18" s="648"/>
      <c r="DY18" s="648"/>
      <c r="DZ18" s="648"/>
      <c r="EA18" s="648"/>
      <c r="EB18" s="648"/>
      <c r="EC18" s="684"/>
    </row>
    <row r="19" spans="2:133" ht="11.25" customHeight="1" x14ac:dyDescent="0.2">
      <c r="B19" s="644" t="s">
        <v>271</v>
      </c>
      <c r="C19" s="645"/>
      <c r="D19" s="645"/>
      <c r="E19" s="645"/>
      <c r="F19" s="645"/>
      <c r="G19" s="645"/>
      <c r="H19" s="645"/>
      <c r="I19" s="645"/>
      <c r="J19" s="645"/>
      <c r="K19" s="645"/>
      <c r="L19" s="645"/>
      <c r="M19" s="645"/>
      <c r="N19" s="645"/>
      <c r="O19" s="645"/>
      <c r="P19" s="645"/>
      <c r="Q19" s="646"/>
      <c r="R19" s="647">
        <v>1972486</v>
      </c>
      <c r="S19" s="648"/>
      <c r="T19" s="648"/>
      <c r="U19" s="648"/>
      <c r="V19" s="648"/>
      <c r="W19" s="648"/>
      <c r="X19" s="648"/>
      <c r="Y19" s="649"/>
      <c r="Z19" s="703">
        <v>32.200000000000003</v>
      </c>
      <c r="AA19" s="703"/>
      <c r="AB19" s="703"/>
      <c r="AC19" s="703"/>
      <c r="AD19" s="704">
        <v>1972486</v>
      </c>
      <c r="AE19" s="704"/>
      <c r="AF19" s="704"/>
      <c r="AG19" s="704"/>
      <c r="AH19" s="704"/>
      <c r="AI19" s="704"/>
      <c r="AJ19" s="704"/>
      <c r="AK19" s="704"/>
      <c r="AL19" s="650">
        <v>70.900000000000006</v>
      </c>
      <c r="AM19" s="651"/>
      <c r="AN19" s="651"/>
      <c r="AO19" s="705"/>
      <c r="AP19" s="644" t="s">
        <v>272</v>
      </c>
      <c r="AQ19" s="645"/>
      <c r="AR19" s="645"/>
      <c r="AS19" s="645"/>
      <c r="AT19" s="645"/>
      <c r="AU19" s="645"/>
      <c r="AV19" s="645"/>
      <c r="AW19" s="645"/>
      <c r="AX19" s="645"/>
      <c r="AY19" s="645"/>
      <c r="AZ19" s="645"/>
      <c r="BA19" s="645"/>
      <c r="BB19" s="645"/>
      <c r="BC19" s="645"/>
      <c r="BD19" s="645"/>
      <c r="BE19" s="645"/>
      <c r="BF19" s="646"/>
      <c r="BG19" s="647">
        <v>30764</v>
      </c>
      <c r="BH19" s="648"/>
      <c r="BI19" s="648"/>
      <c r="BJ19" s="648"/>
      <c r="BK19" s="648"/>
      <c r="BL19" s="648"/>
      <c r="BM19" s="648"/>
      <c r="BN19" s="649"/>
      <c r="BO19" s="703">
        <v>4.8</v>
      </c>
      <c r="BP19" s="703"/>
      <c r="BQ19" s="703"/>
      <c r="BR19" s="703"/>
      <c r="BS19" s="635" t="s">
        <v>124</v>
      </c>
      <c r="BT19" s="648"/>
      <c r="BU19" s="648"/>
      <c r="BV19" s="648"/>
      <c r="BW19" s="648"/>
      <c r="BX19" s="648"/>
      <c r="BY19" s="648"/>
      <c r="BZ19" s="648"/>
      <c r="CA19" s="648"/>
      <c r="CB19" s="684"/>
      <c r="CD19" s="685" t="s">
        <v>273</v>
      </c>
      <c r="CE19" s="682"/>
      <c r="CF19" s="682"/>
      <c r="CG19" s="682"/>
      <c r="CH19" s="682"/>
      <c r="CI19" s="682"/>
      <c r="CJ19" s="682"/>
      <c r="CK19" s="682"/>
      <c r="CL19" s="682"/>
      <c r="CM19" s="682"/>
      <c r="CN19" s="682"/>
      <c r="CO19" s="682"/>
      <c r="CP19" s="682"/>
      <c r="CQ19" s="683"/>
      <c r="CR19" s="647" t="s">
        <v>239</v>
      </c>
      <c r="CS19" s="648"/>
      <c r="CT19" s="648"/>
      <c r="CU19" s="648"/>
      <c r="CV19" s="648"/>
      <c r="CW19" s="648"/>
      <c r="CX19" s="648"/>
      <c r="CY19" s="649"/>
      <c r="CZ19" s="703" t="s">
        <v>124</v>
      </c>
      <c r="DA19" s="703"/>
      <c r="DB19" s="703"/>
      <c r="DC19" s="703"/>
      <c r="DD19" s="635" t="s">
        <v>124</v>
      </c>
      <c r="DE19" s="648"/>
      <c r="DF19" s="648"/>
      <c r="DG19" s="648"/>
      <c r="DH19" s="648"/>
      <c r="DI19" s="648"/>
      <c r="DJ19" s="648"/>
      <c r="DK19" s="648"/>
      <c r="DL19" s="648"/>
      <c r="DM19" s="648"/>
      <c r="DN19" s="648"/>
      <c r="DO19" s="648"/>
      <c r="DP19" s="649"/>
      <c r="DQ19" s="635" t="s">
        <v>239</v>
      </c>
      <c r="DR19" s="648"/>
      <c r="DS19" s="648"/>
      <c r="DT19" s="648"/>
      <c r="DU19" s="648"/>
      <c r="DV19" s="648"/>
      <c r="DW19" s="648"/>
      <c r="DX19" s="648"/>
      <c r="DY19" s="648"/>
      <c r="DZ19" s="648"/>
      <c r="EA19" s="648"/>
      <c r="EB19" s="648"/>
      <c r="EC19" s="684"/>
    </row>
    <row r="20" spans="2:133" ht="11.25" customHeight="1" x14ac:dyDescent="0.2">
      <c r="B20" s="644" t="s">
        <v>274</v>
      </c>
      <c r="C20" s="645"/>
      <c r="D20" s="645"/>
      <c r="E20" s="645"/>
      <c r="F20" s="645"/>
      <c r="G20" s="645"/>
      <c r="H20" s="645"/>
      <c r="I20" s="645"/>
      <c r="J20" s="645"/>
      <c r="K20" s="645"/>
      <c r="L20" s="645"/>
      <c r="M20" s="645"/>
      <c r="N20" s="645"/>
      <c r="O20" s="645"/>
      <c r="P20" s="645"/>
      <c r="Q20" s="646"/>
      <c r="R20" s="647">
        <v>230444</v>
      </c>
      <c r="S20" s="648"/>
      <c r="T20" s="648"/>
      <c r="U20" s="648"/>
      <c r="V20" s="648"/>
      <c r="W20" s="648"/>
      <c r="X20" s="648"/>
      <c r="Y20" s="649"/>
      <c r="Z20" s="703">
        <v>3.8</v>
      </c>
      <c r="AA20" s="703"/>
      <c r="AB20" s="703"/>
      <c r="AC20" s="703"/>
      <c r="AD20" s="704" t="s">
        <v>239</v>
      </c>
      <c r="AE20" s="704"/>
      <c r="AF20" s="704"/>
      <c r="AG20" s="704"/>
      <c r="AH20" s="704"/>
      <c r="AI20" s="704"/>
      <c r="AJ20" s="704"/>
      <c r="AK20" s="704"/>
      <c r="AL20" s="650" t="s">
        <v>124</v>
      </c>
      <c r="AM20" s="651"/>
      <c r="AN20" s="651"/>
      <c r="AO20" s="705"/>
      <c r="AP20" s="644" t="s">
        <v>275</v>
      </c>
      <c r="AQ20" s="645"/>
      <c r="AR20" s="645"/>
      <c r="AS20" s="645"/>
      <c r="AT20" s="645"/>
      <c r="AU20" s="645"/>
      <c r="AV20" s="645"/>
      <c r="AW20" s="645"/>
      <c r="AX20" s="645"/>
      <c r="AY20" s="645"/>
      <c r="AZ20" s="645"/>
      <c r="BA20" s="645"/>
      <c r="BB20" s="645"/>
      <c r="BC20" s="645"/>
      <c r="BD20" s="645"/>
      <c r="BE20" s="645"/>
      <c r="BF20" s="646"/>
      <c r="BG20" s="647">
        <v>30764</v>
      </c>
      <c r="BH20" s="648"/>
      <c r="BI20" s="648"/>
      <c r="BJ20" s="648"/>
      <c r="BK20" s="648"/>
      <c r="BL20" s="648"/>
      <c r="BM20" s="648"/>
      <c r="BN20" s="649"/>
      <c r="BO20" s="703">
        <v>4.8</v>
      </c>
      <c r="BP20" s="703"/>
      <c r="BQ20" s="703"/>
      <c r="BR20" s="703"/>
      <c r="BS20" s="635" t="s">
        <v>239</v>
      </c>
      <c r="BT20" s="648"/>
      <c r="BU20" s="648"/>
      <c r="BV20" s="648"/>
      <c r="BW20" s="648"/>
      <c r="BX20" s="648"/>
      <c r="BY20" s="648"/>
      <c r="BZ20" s="648"/>
      <c r="CA20" s="648"/>
      <c r="CB20" s="684"/>
      <c r="CD20" s="685" t="s">
        <v>276</v>
      </c>
      <c r="CE20" s="682"/>
      <c r="CF20" s="682"/>
      <c r="CG20" s="682"/>
      <c r="CH20" s="682"/>
      <c r="CI20" s="682"/>
      <c r="CJ20" s="682"/>
      <c r="CK20" s="682"/>
      <c r="CL20" s="682"/>
      <c r="CM20" s="682"/>
      <c r="CN20" s="682"/>
      <c r="CO20" s="682"/>
      <c r="CP20" s="682"/>
      <c r="CQ20" s="683"/>
      <c r="CR20" s="647">
        <v>5961736</v>
      </c>
      <c r="CS20" s="648"/>
      <c r="CT20" s="648"/>
      <c r="CU20" s="648"/>
      <c r="CV20" s="648"/>
      <c r="CW20" s="648"/>
      <c r="CX20" s="648"/>
      <c r="CY20" s="649"/>
      <c r="CZ20" s="703">
        <v>100</v>
      </c>
      <c r="DA20" s="703"/>
      <c r="DB20" s="703"/>
      <c r="DC20" s="703"/>
      <c r="DD20" s="635">
        <v>1340113</v>
      </c>
      <c r="DE20" s="648"/>
      <c r="DF20" s="648"/>
      <c r="DG20" s="648"/>
      <c r="DH20" s="648"/>
      <c r="DI20" s="648"/>
      <c r="DJ20" s="648"/>
      <c r="DK20" s="648"/>
      <c r="DL20" s="648"/>
      <c r="DM20" s="648"/>
      <c r="DN20" s="648"/>
      <c r="DO20" s="648"/>
      <c r="DP20" s="649"/>
      <c r="DQ20" s="635">
        <v>3455932</v>
      </c>
      <c r="DR20" s="648"/>
      <c r="DS20" s="648"/>
      <c r="DT20" s="648"/>
      <c r="DU20" s="648"/>
      <c r="DV20" s="648"/>
      <c r="DW20" s="648"/>
      <c r="DX20" s="648"/>
      <c r="DY20" s="648"/>
      <c r="DZ20" s="648"/>
      <c r="EA20" s="648"/>
      <c r="EB20" s="648"/>
      <c r="EC20" s="684"/>
    </row>
    <row r="21" spans="2:133" ht="11.25" customHeight="1" x14ac:dyDescent="0.2">
      <c r="B21" s="644" t="s">
        <v>277</v>
      </c>
      <c r="C21" s="645"/>
      <c r="D21" s="645"/>
      <c r="E21" s="645"/>
      <c r="F21" s="645"/>
      <c r="G21" s="645"/>
      <c r="H21" s="645"/>
      <c r="I21" s="645"/>
      <c r="J21" s="645"/>
      <c r="K21" s="645"/>
      <c r="L21" s="645"/>
      <c r="M21" s="645"/>
      <c r="N21" s="645"/>
      <c r="O21" s="645"/>
      <c r="P21" s="645"/>
      <c r="Q21" s="646"/>
      <c r="R21" s="647">
        <v>46</v>
      </c>
      <c r="S21" s="648"/>
      <c r="T21" s="648"/>
      <c r="U21" s="648"/>
      <c r="V21" s="648"/>
      <c r="W21" s="648"/>
      <c r="X21" s="648"/>
      <c r="Y21" s="649"/>
      <c r="Z21" s="703">
        <v>0</v>
      </c>
      <c r="AA21" s="703"/>
      <c r="AB21" s="703"/>
      <c r="AC21" s="703"/>
      <c r="AD21" s="704" t="s">
        <v>239</v>
      </c>
      <c r="AE21" s="704"/>
      <c r="AF21" s="704"/>
      <c r="AG21" s="704"/>
      <c r="AH21" s="704"/>
      <c r="AI21" s="704"/>
      <c r="AJ21" s="704"/>
      <c r="AK21" s="704"/>
      <c r="AL21" s="650" t="s">
        <v>239</v>
      </c>
      <c r="AM21" s="651"/>
      <c r="AN21" s="651"/>
      <c r="AO21" s="705"/>
      <c r="AP21" s="749" t="s">
        <v>278</v>
      </c>
      <c r="AQ21" s="756"/>
      <c r="AR21" s="756"/>
      <c r="AS21" s="756"/>
      <c r="AT21" s="756"/>
      <c r="AU21" s="756"/>
      <c r="AV21" s="756"/>
      <c r="AW21" s="756"/>
      <c r="AX21" s="756"/>
      <c r="AY21" s="756"/>
      <c r="AZ21" s="756"/>
      <c r="BA21" s="756"/>
      <c r="BB21" s="756"/>
      <c r="BC21" s="756"/>
      <c r="BD21" s="756"/>
      <c r="BE21" s="756"/>
      <c r="BF21" s="751"/>
      <c r="BG21" s="647">
        <v>12237</v>
      </c>
      <c r="BH21" s="648"/>
      <c r="BI21" s="648"/>
      <c r="BJ21" s="648"/>
      <c r="BK21" s="648"/>
      <c r="BL21" s="648"/>
      <c r="BM21" s="648"/>
      <c r="BN21" s="649"/>
      <c r="BO21" s="703">
        <v>1.9</v>
      </c>
      <c r="BP21" s="703"/>
      <c r="BQ21" s="703"/>
      <c r="BR21" s="703"/>
      <c r="BS21" s="635" t="s">
        <v>124</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44" t="s">
        <v>279</v>
      </c>
      <c r="C22" s="645"/>
      <c r="D22" s="645"/>
      <c r="E22" s="645"/>
      <c r="F22" s="645"/>
      <c r="G22" s="645"/>
      <c r="H22" s="645"/>
      <c r="I22" s="645"/>
      <c r="J22" s="645"/>
      <c r="K22" s="645"/>
      <c r="L22" s="645"/>
      <c r="M22" s="645"/>
      <c r="N22" s="645"/>
      <c r="O22" s="645"/>
      <c r="P22" s="645"/>
      <c r="Q22" s="646"/>
      <c r="R22" s="647">
        <v>3028383</v>
      </c>
      <c r="S22" s="648"/>
      <c r="T22" s="648"/>
      <c r="U22" s="648"/>
      <c r="V22" s="648"/>
      <c r="W22" s="648"/>
      <c r="X22" s="648"/>
      <c r="Y22" s="649"/>
      <c r="Z22" s="703">
        <v>49.4</v>
      </c>
      <c r="AA22" s="703"/>
      <c r="AB22" s="703"/>
      <c r="AC22" s="703"/>
      <c r="AD22" s="704">
        <v>2779366</v>
      </c>
      <c r="AE22" s="704"/>
      <c r="AF22" s="704"/>
      <c r="AG22" s="704"/>
      <c r="AH22" s="704"/>
      <c r="AI22" s="704"/>
      <c r="AJ22" s="704"/>
      <c r="AK22" s="704"/>
      <c r="AL22" s="650">
        <v>100</v>
      </c>
      <c r="AM22" s="651"/>
      <c r="AN22" s="651"/>
      <c r="AO22" s="705"/>
      <c r="AP22" s="749" t="s">
        <v>280</v>
      </c>
      <c r="AQ22" s="756"/>
      <c r="AR22" s="756"/>
      <c r="AS22" s="756"/>
      <c r="AT22" s="756"/>
      <c r="AU22" s="756"/>
      <c r="AV22" s="756"/>
      <c r="AW22" s="756"/>
      <c r="AX22" s="756"/>
      <c r="AY22" s="756"/>
      <c r="AZ22" s="756"/>
      <c r="BA22" s="756"/>
      <c r="BB22" s="756"/>
      <c r="BC22" s="756"/>
      <c r="BD22" s="756"/>
      <c r="BE22" s="756"/>
      <c r="BF22" s="751"/>
      <c r="BG22" s="647" t="s">
        <v>239</v>
      </c>
      <c r="BH22" s="648"/>
      <c r="BI22" s="648"/>
      <c r="BJ22" s="648"/>
      <c r="BK22" s="648"/>
      <c r="BL22" s="648"/>
      <c r="BM22" s="648"/>
      <c r="BN22" s="649"/>
      <c r="BO22" s="703" t="s">
        <v>239</v>
      </c>
      <c r="BP22" s="703"/>
      <c r="BQ22" s="703"/>
      <c r="BR22" s="703"/>
      <c r="BS22" s="635" t="s">
        <v>239</v>
      </c>
      <c r="BT22" s="648"/>
      <c r="BU22" s="648"/>
      <c r="BV22" s="648"/>
      <c r="BW22" s="648"/>
      <c r="BX22" s="648"/>
      <c r="BY22" s="648"/>
      <c r="BZ22" s="648"/>
      <c r="CA22" s="648"/>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44" t="s">
        <v>282</v>
      </c>
      <c r="C23" s="645"/>
      <c r="D23" s="645"/>
      <c r="E23" s="645"/>
      <c r="F23" s="645"/>
      <c r="G23" s="645"/>
      <c r="H23" s="645"/>
      <c r="I23" s="645"/>
      <c r="J23" s="645"/>
      <c r="K23" s="645"/>
      <c r="L23" s="645"/>
      <c r="M23" s="645"/>
      <c r="N23" s="645"/>
      <c r="O23" s="645"/>
      <c r="P23" s="645"/>
      <c r="Q23" s="646"/>
      <c r="R23" s="647">
        <v>864</v>
      </c>
      <c r="S23" s="648"/>
      <c r="T23" s="648"/>
      <c r="U23" s="648"/>
      <c r="V23" s="648"/>
      <c r="W23" s="648"/>
      <c r="X23" s="648"/>
      <c r="Y23" s="649"/>
      <c r="Z23" s="703">
        <v>0</v>
      </c>
      <c r="AA23" s="703"/>
      <c r="AB23" s="703"/>
      <c r="AC23" s="703"/>
      <c r="AD23" s="704">
        <v>864</v>
      </c>
      <c r="AE23" s="704"/>
      <c r="AF23" s="704"/>
      <c r="AG23" s="704"/>
      <c r="AH23" s="704"/>
      <c r="AI23" s="704"/>
      <c r="AJ23" s="704"/>
      <c r="AK23" s="704"/>
      <c r="AL23" s="650">
        <v>0</v>
      </c>
      <c r="AM23" s="651"/>
      <c r="AN23" s="651"/>
      <c r="AO23" s="705"/>
      <c r="AP23" s="749" t="s">
        <v>283</v>
      </c>
      <c r="AQ23" s="756"/>
      <c r="AR23" s="756"/>
      <c r="AS23" s="756"/>
      <c r="AT23" s="756"/>
      <c r="AU23" s="756"/>
      <c r="AV23" s="756"/>
      <c r="AW23" s="756"/>
      <c r="AX23" s="756"/>
      <c r="AY23" s="756"/>
      <c r="AZ23" s="756"/>
      <c r="BA23" s="756"/>
      <c r="BB23" s="756"/>
      <c r="BC23" s="756"/>
      <c r="BD23" s="756"/>
      <c r="BE23" s="756"/>
      <c r="BF23" s="751"/>
      <c r="BG23" s="647">
        <v>18527</v>
      </c>
      <c r="BH23" s="648"/>
      <c r="BI23" s="648"/>
      <c r="BJ23" s="648"/>
      <c r="BK23" s="648"/>
      <c r="BL23" s="648"/>
      <c r="BM23" s="648"/>
      <c r="BN23" s="649"/>
      <c r="BO23" s="703">
        <v>2.9</v>
      </c>
      <c r="BP23" s="703"/>
      <c r="BQ23" s="703"/>
      <c r="BR23" s="703"/>
      <c r="BS23" s="635" t="s">
        <v>239</v>
      </c>
      <c r="BT23" s="648"/>
      <c r="BU23" s="648"/>
      <c r="BV23" s="648"/>
      <c r="BW23" s="648"/>
      <c r="BX23" s="648"/>
      <c r="BY23" s="648"/>
      <c r="BZ23" s="648"/>
      <c r="CA23" s="648"/>
      <c r="CB23" s="684"/>
      <c r="CD23" s="758" t="s">
        <v>222</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2">
      <c r="B24" s="644" t="s">
        <v>289</v>
      </c>
      <c r="C24" s="645"/>
      <c r="D24" s="645"/>
      <c r="E24" s="645"/>
      <c r="F24" s="645"/>
      <c r="G24" s="645"/>
      <c r="H24" s="645"/>
      <c r="I24" s="645"/>
      <c r="J24" s="645"/>
      <c r="K24" s="645"/>
      <c r="L24" s="645"/>
      <c r="M24" s="645"/>
      <c r="N24" s="645"/>
      <c r="O24" s="645"/>
      <c r="P24" s="645"/>
      <c r="Q24" s="646"/>
      <c r="R24" s="647">
        <v>85586</v>
      </c>
      <c r="S24" s="648"/>
      <c r="T24" s="648"/>
      <c r="U24" s="648"/>
      <c r="V24" s="648"/>
      <c r="W24" s="648"/>
      <c r="X24" s="648"/>
      <c r="Y24" s="649"/>
      <c r="Z24" s="703">
        <v>1.4</v>
      </c>
      <c r="AA24" s="703"/>
      <c r="AB24" s="703"/>
      <c r="AC24" s="703"/>
      <c r="AD24" s="704" t="s">
        <v>124</v>
      </c>
      <c r="AE24" s="704"/>
      <c r="AF24" s="704"/>
      <c r="AG24" s="704"/>
      <c r="AH24" s="704"/>
      <c r="AI24" s="704"/>
      <c r="AJ24" s="704"/>
      <c r="AK24" s="704"/>
      <c r="AL24" s="650" t="s">
        <v>124</v>
      </c>
      <c r="AM24" s="651"/>
      <c r="AN24" s="651"/>
      <c r="AO24" s="705"/>
      <c r="AP24" s="749" t="s">
        <v>290</v>
      </c>
      <c r="AQ24" s="756"/>
      <c r="AR24" s="756"/>
      <c r="AS24" s="756"/>
      <c r="AT24" s="756"/>
      <c r="AU24" s="756"/>
      <c r="AV24" s="756"/>
      <c r="AW24" s="756"/>
      <c r="AX24" s="756"/>
      <c r="AY24" s="756"/>
      <c r="AZ24" s="756"/>
      <c r="BA24" s="756"/>
      <c r="BB24" s="756"/>
      <c r="BC24" s="756"/>
      <c r="BD24" s="756"/>
      <c r="BE24" s="756"/>
      <c r="BF24" s="751"/>
      <c r="BG24" s="647" t="s">
        <v>124</v>
      </c>
      <c r="BH24" s="648"/>
      <c r="BI24" s="648"/>
      <c r="BJ24" s="648"/>
      <c r="BK24" s="648"/>
      <c r="BL24" s="648"/>
      <c r="BM24" s="648"/>
      <c r="BN24" s="649"/>
      <c r="BO24" s="703" t="s">
        <v>239</v>
      </c>
      <c r="BP24" s="703"/>
      <c r="BQ24" s="703"/>
      <c r="BR24" s="703"/>
      <c r="BS24" s="635" t="s">
        <v>124</v>
      </c>
      <c r="BT24" s="648"/>
      <c r="BU24" s="648"/>
      <c r="BV24" s="648"/>
      <c r="BW24" s="648"/>
      <c r="BX24" s="648"/>
      <c r="BY24" s="648"/>
      <c r="BZ24" s="648"/>
      <c r="CA24" s="648"/>
      <c r="CB24" s="684"/>
      <c r="CD24" s="712" t="s">
        <v>291</v>
      </c>
      <c r="CE24" s="713"/>
      <c r="CF24" s="713"/>
      <c r="CG24" s="713"/>
      <c r="CH24" s="713"/>
      <c r="CI24" s="713"/>
      <c r="CJ24" s="713"/>
      <c r="CK24" s="713"/>
      <c r="CL24" s="713"/>
      <c r="CM24" s="713"/>
      <c r="CN24" s="713"/>
      <c r="CO24" s="713"/>
      <c r="CP24" s="713"/>
      <c r="CQ24" s="714"/>
      <c r="CR24" s="706">
        <v>2001251</v>
      </c>
      <c r="CS24" s="707"/>
      <c r="CT24" s="707"/>
      <c r="CU24" s="707"/>
      <c r="CV24" s="707"/>
      <c r="CW24" s="707"/>
      <c r="CX24" s="707"/>
      <c r="CY24" s="753"/>
      <c r="CZ24" s="754">
        <v>33.6</v>
      </c>
      <c r="DA24" s="723"/>
      <c r="DB24" s="723"/>
      <c r="DC24" s="757"/>
      <c r="DD24" s="752">
        <v>1559184</v>
      </c>
      <c r="DE24" s="707"/>
      <c r="DF24" s="707"/>
      <c r="DG24" s="707"/>
      <c r="DH24" s="707"/>
      <c r="DI24" s="707"/>
      <c r="DJ24" s="707"/>
      <c r="DK24" s="753"/>
      <c r="DL24" s="752">
        <v>1548676</v>
      </c>
      <c r="DM24" s="707"/>
      <c r="DN24" s="707"/>
      <c r="DO24" s="707"/>
      <c r="DP24" s="707"/>
      <c r="DQ24" s="707"/>
      <c r="DR24" s="707"/>
      <c r="DS24" s="707"/>
      <c r="DT24" s="707"/>
      <c r="DU24" s="707"/>
      <c r="DV24" s="753"/>
      <c r="DW24" s="754">
        <v>53.4</v>
      </c>
      <c r="DX24" s="723"/>
      <c r="DY24" s="723"/>
      <c r="DZ24" s="723"/>
      <c r="EA24" s="723"/>
      <c r="EB24" s="723"/>
      <c r="EC24" s="755"/>
    </row>
    <row r="25" spans="2:133" ht="11.25" customHeight="1" x14ac:dyDescent="0.2">
      <c r="B25" s="644" t="s">
        <v>292</v>
      </c>
      <c r="C25" s="645"/>
      <c r="D25" s="645"/>
      <c r="E25" s="645"/>
      <c r="F25" s="645"/>
      <c r="G25" s="645"/>
      <c r="H25" s="645"/>
      <c r="I25" s="645"/>
      <c r="J25" s="645"/>
      <c r="K25" s="645"/>
      <c r="L25" s="645"/>
      <c r="M25" s="645"/>
      <c r="N25" s="645"/>
      <c r="O25" s="645"/>
      <c r="P25" s="645"/>
      <c r="Q25" s="646"/>
      <c r="R25" s="647">
        <v>28456</v>
      </c>
      <c r="S25" s="648"/>
      <c r="T25" s="648"/>
      <c r="U25" s="648"/>
      <c r="V25" s="648"/>
      <c r="W25" s="648"/>
      <c r="X25" s="648"/>
      <c r="Y25" s="649"/>
      <c r="Z25" s="703">
        <v>0.5</v>
      </c>
      <c r="AA25" s="703"/>
      <c r="AB25" s="703"/>
      <c r="AC25" s="703"/>
      <c r="AD25" s="704">
        <v>466</v>
      </c>
      <c r="AE25" s="704"/>
      <c r="AF25" s="704"/>
      <c r="AG25" s="704"/>
      <c r="AH25" s="704"/>
      <c r="AI25" s="704"/>
      <c r="AJ25" s="704"/>
      <c r="AK25" s="704"/>
      <c r="AL25" s="650">
        <v>0</v>
      </c>
      <c r="AM25" s="651"/>
      <c r="AN25" s="651"/>
      <c r="AO25" s="705"/>
      <c r="AP25" s="749" t="s">
        <v>293</v>
      </c>
      <c r="AQ25" s="756"/>
      <c r="AR25" s="756"/>
      <c r="AS25" s="756"/>
      <c r="AT25" s="756"/>
      <c r="AU25" s="756"/>
      <c r="AV25" s="756"/>
      <c r="AW25" s="756"/>
      <c r="AX25" s="756"/>
      <c r="AY25" s="756"/>
      <c r="AZ25" s="756"/>
      <c r="BA25" s="756"/>
      <c r="BB25" s="756"/>
      <c r="BC25" s="756"/>
      <c r="BD25" s="756"/>
      <c r="BE25" s="756"/>
      <c r="BF25" s="751"/>
      <c r="BG25" s="647" t="s">
        <v>239</v>
      </c>
      <c r="BH25" s="648"/>
      <c r="BI25" s="648"/>
      <c r="BJ25" s="648"/>
      <c r="BK25" s="648"/>
      <c r="BL25" s="648"/>
      <c r="BM25" s="648"/>
      <c r="BN25" s="649"/>
      <c r="BO25" s="703" t="s">
        <v>239</v>
      </c>
      <c r="BP25" s="703"/>
      <c r="BQ25" s="703"/>
      <c r="BR25" s="703"/>
      <c r="BS25" s="635" t="s">
        <v>124</v>
      </c>
      <c r="BT25" s="648"/>
      <c r="BU25" s="648"/>
      <c r="BV25" s="648"/>
      <c r="BW25" s="648"/>
      <c r="BX25" s="648"/>
      <c r="BY25" s="648"/>
      <c r="BZ25" s="648"/>
      <c r="CA25" s="648"/>
      <c r="CB25" s="684"/>
      <c r="CD25" s="685" t="s">
        <v>294</v>
      </c>
      <c r="CE25" s="682"/>
      <c r="CF25" s="682"/>
      <c r="CG25" s="682"/>
      <c r="CH25" s="682"/>
      <c r="CI25" s="682"/>
      <c r="CJ25" s="682"/>
      <c r="CK25" s="682"/>
      <c r="CL25" s="682"/>
      <c r="CM25" s="682"/>
      <c r="CN25" s="682"/>
      <c r="CO25" s="682"/>
      <c r="CP25" s="682"/>
      <c r="CQ25" s="683"/>
      <c r="CR25" s="647">
        <v>867163</v>
      </c>
      <c r="CS25" s="636"/>
      <c r="CT25" s="636"/>
      <c r="CU25" s="636"/>
      <c r="CV25" s="636"/>
      <c r="CW25" s="636"/>
      <c r="CX25" s="636"/>
      <c r="CY25" s="637"/>
      <c r="CZ25" s="650">
        <v>14.5</v>
      </c>
      <c r="DA25" s="675"/>
      <c r="DB25" s="675"/>
      <c r="DC25" s="676"/>
      <c r="DD25" s="635">
        <v>825980</v>
      </c>
      <c r="DE25" s="636"/>
      <c r="DF25" s="636"/>
      <c r="DG25" s="636"/>
      <c r="DH25" s="636"/>
      <c r="DI25" s="636"/>
      <c r="DJ25" s="636"/>
      <c r="DK25" s="637"/>
      <c r="DL25" s="635">
        <v>817611</v>
      </c>
      <c r="DM25" s="636"/>
      <c r="DN25" s="636"/>
      <c r="DO25" s="636"/>
      <c r="DP25" s="636"/>
      <c r="DQ25" s="636"/>
      <c r="DR25" s="636"/>
      <c r="DS25" s="636"/>
      <c r="DT25" s="636"/>
      <c r="DU25" s="636"/>
      <c r="DV25" s="637"/>
      <c r="DW25" s="650">
        <v>28.2</v>
      </c>
      <c r="DX25" s="675"/>
      <c r="DY25" s="675"/>
      <c r="DZ25" s="675"/>
      <c r="EA25" s="675"/>
      <c r="EB25" s="675"/>
      <c r="EC25" s="677"/>
    </row>
    <row r="26" spans="2:133" ht="11.25" customHeight="1" x14ac:dyDescent="0.2">
      <c r="B26" s="644" t="s">
        <v>295</v>
      </c>
      <c r="C26" s="645"/>
      <c r="D26" s="645"/>
      <c r="E26" s="645"/>
      <c r="F26" s="645"/>
      <c r="G26" s="645"/>
      <c r="H26" s="645"/>
      <c r="I26" s="645"/>
      <c r="J26" s="645"/>
      <c r="K26" s="645"/>
      <c r="L26" s="645"/>
      <c r="M26" s="645"/>
      <c r="N26" s="645"/>
      <c r="O26" s="645"/>
      <c r="P26" s="645"/>
      <c r="Q26" s="646"/>
      <c r="R26" s="647">
        <v>5419</v>
      </c>
      <c r="S26" s="648"/>
      <c r="T26" s="648"/>
      <c r="U26" s="648"/>
      <c r="V26" s="648"/>
      <c r="W26" s="648"/>
      <c r="X26" s="648"/>
      <c r="Y26" s="649"/>
      <c r="Z26" s="703">
        <v>0.1</v>
      </c>
      <c r="AA26" s="703"/>
      <c r="AB26" s="703"/>
      <c r="AC26" s="703"/>
      <c r="AD26" s="704" t="s">
        <v>239</v>
      </c>
      <c r="AE26" s="704"/>
      <c r="AF26" s="704"/>
      <c r="AG26" s="704"/>
      <c r="AH26" s="704"/>
      <c r="AI26" s="704"/>
      <c r="AJ26" s="704"/>
      <c r="AK26" s="704"/>
      <c r="AL26" s="650" t="s">
        <v>239</v>
      </c>
      <c r="AM26" s="651"/>
      <c r="AN26" s="651"/>
      <c r="AO26" s="705"/>
      <c r="AP26" s="749" t="s">
        <v>296</v>
      </c>
      <c r="AQ26" s="750"/>
      <c r="AR26" s="750"/>
      <c r="AS26" s="750"/>
      <c r="AT26" s="750"/>
      <c r="AU26" s="750"/>
      <c r="AV26" s="750"/>
      <c r="AW26" s="750"/>
      <c r="AX26" s="750"/>
      <c r="AY26" s="750"/>
      <c r="AZ26" s="750"/>
      <c r="BA26" s="750"/>
      <c r="BB26" s="750"/>
      <c r="BC26" s="750"/>
      <c r="BD26" s="750"/>
      <c r="BE26" s="750"/>
      <c r="BF26" s="751"/>
      <c r="BG26" s="647" t="s">
        <v>124</v>
      </c>
      <c r="BH26" s="648"/>
      <c r="BI26" s="648"/>
      <c r="BJ26" s="648"/>
      <c r="BK26" s="648"/>
      <c r="BL26" s="648"/>
      <c r="BM26" s="648"/>
      <c r="BN26" s="649"/>
      <c r="BO26" s="703" t="s">
        <v>124</v>
      </c>
      <c r="BP26" s="703"/>
      <c r="BQ26" s="703"/>
      <c r="BR26" s="703"/>
      <c r="BS26" s="635" t="s">
        <v>124</v>
      </c>
      <c r="BT26" s="648"/>
      <c r="BU26" s="648"/>
      <c r="BV26" s="648"/>
      <c r="BW26" s="648"/>
      <c r="BX26" s="648"/>
      <c r="BY26" s="648"/>
      <c r="BZ26" s="648"/>
      <c r="CA26" s="648"/>
      <c r="CB26" s="684"/>
      <c r="CD26" s="685" t="s">
        <v>297</v>
      </c>
      <c r="CE26" s="682"/>
      <c r="CF26" s="682"/>
      <c r="CG26" s="682"/>
      <c r="CH26" s="682"/>
      <c r="CI26" s="682"/>
      <c r="CJ26" s="682"/>
      <c r="CK26" s="682"/>
      <c r="CL26" s="682"/>
      <c r="CM26" s="682"/>
      <c r="CN26" s="682"/>
      <c r="CO26" s="682"/>
      <c r="CP26" s="682"/>
      <c r="CQ26" s="683"/>
      <c r="CR26" s="647">
        <v>550838</v>
      </c>
      <c r="CS26" s="648"/>
      <c r="CT26" s="648"/>
      <c r="CU26" s="648"/>
      <c r="CV26" s="648"/>
      <c r="CW26" s="648"/>
      <c r="CX26" s="648"/>
      <c r="CY26" s="649"/>
      <c r="CZ26" s="650">
        <v>9.1999999999999993</v>
      </c>
      <c r="DA26" s="675"/>
      <c r="DB26" s="675"/>
      <c r="DC26" s="676"/>
      <c r="DD26" s="635">
        <v>512461</v>
      </c>
      <c r="DE26" s="648"/>
      <c r="DF26" s="648"/>
      <c r="DG26" s="648"/>
      <c r="DH26" s="648"/>
      <c r="DI26" s="648"/>
      <c r="DJ26" s="648"/>
      <c r="DK26" s="649"/>
      <c r="DL26" s="635" t="s">
        <v>124</v>
      </c>
      <c r="DM26" s="648"/>
      <c r="DN26" s="648"/>
      <c r="DO26" s="648"/>
      <c r="DP26" s="648"/>
      <c r="DQ26" s="648"/>
      <c r="DR26" s="648"/>
      <c r="DS26" s="648"/>
      <c r="DT26" s="648"/>
      <c r="DU26" s="648"/>
      <c r="DV26" s="649"/>
      <c r="DW26" s="650" t="s">
        <v>124</v>
      </c>
      <c r="DX26" s="675"/>
      <c r="DY26" s="675"/>
      <c r="DZ26" s="675"/>
      <c r="EA26" s="675"/>
      <c r="EB26" s="675"/>
      <c r="EC26" s="677"/>
    </row>
    <row r="27" spans="2:133" ht="11.25" customHeight="1" x14ac:dyDescent="0.2">
      <c r="B27" s="644" t="s">
        <v>298</v>
      </c>
      <c r="C27" s="645"/>
      <c r="D27" s="645"/>
      <c r="E27" s="645"/>
      <c r="F27" s="645"/>
      <c r="G27" s="645"/>
      <c r="H27" s="645"/>
      <c r="I27" s="645"/>
      <c r="J27" s="645"/>
      <c r="K27" s="645"/>
      <c r="L27" s="645"/>
      <c r="M27" s="645"/>
      <c r="N27" s="645"/>
      <c r="O27" s="645"/>
      <c r="P27" s="645"/>
      <c r="Q27" s="646"/>
      <c r="R27" s="647">
        <v>504625</v>
      </c>
      <c r="S27" s="648"/>
      <c r="T27" s="648"/>
      <c r="U27" s="648"/>
      <c r="V27" s="648"/>
      <c r="W27" s="648"/>
      <c r="X27" s="648"/>
      <c r="Y27" s="649"/>
      <c r="Z27" s="703">
        <v>8.1999999999999993</v>
      </c>
      <c r="AA27" s="703"/>
      <c r="AB27" s="703"/>
      <c r="AC27" s="703"/>
      <c r="AD27" s="704" t="s">
        <v>239</v>
      </c>
      <c r="AE27" s="704"/>
      <c r="AF27" s="704"/>
      <c r="AG27" s="704"/>
      <c r="AH27" s="704"/>
      <c r="AI27" s="704"/>
      <c r="AJ27" s="704"/>
      <c r="AK27" s="704"/>
      <c r="AL27" s="650" t="s">
        <v>239</v>
      </c>
      <c r="AM27" s="651"/>
      <c r="AN27" s="651"/>
      <c r="AO27" s="705"/>
      <c r="AP27" s="644" t="s">
        <v>299</v>
      </c>
      <c r="AQ27" s="645"/>
      <c r="AR27" s="645"/>
      <c r="AS27" s="645"/>
      <c r="AT27" s="645"/>
      <c r="AU27" s="645"/>
      <c r="AV27" s="645"/>
      <c r="AW27" s="645"/>
      <c r="AX27" s="645"/>
      <c r="AY27" s="645"/>
      <c r="AZ27" s="645"/>
      <c r="BA27" s="645"/>
      <c r="BB27" s="645"/>
      <c r="BC27" s="645"/>
      <c r="BD27" s="645"/>
      <c r="BE27" s="645"/>
      <c r="BF27" s="646"/>
      <c r="BG27" s="647">
        <v>642125</v>
      </c>
      <c r="BH27" s="648"/>
      <c r="BI27" s="648"/>
      <c r="BJ27" s="648"/>
      <c r="BK27" s="648"/>
      <c r="BL27" s="648"/>
      <c r="BM27" s="648"/>
      <c r="BN27" s="649"/>
      <c r="BO27" s="703">
        <v>100</v>
      </c>
      <c r="BP27" s="703"/>
      <c r="BQ27" s="703"/>
      <c r="BR27" s="703"/>
      <c r="BS27" s="635">
        <v>3035</v>
      </c>
      <c r="BT27" s="648"/>
      <c r="BU27" s="648"/>
      <c r="BV27" s="648"/>
      <c r="BW27" s="648"/>
      <c r="BX27" s="648"/>
      <c r="BY27" s="648"/>
      <c r="BZ27" s="648"/>
      <c r="CA27" s="648"/>
      <c r="CB27" s="684"/>
      <c r="CD27" s="685" t="s">
        <v>300</v>
      </c>
      <c r="CE27" s="682"/>
      <c r="CF27" s="682"/>
      <c r="CG27" s="682"/>
      <c r="CH27" s="682"/>
      <c r="CI27" s="682"/>
      <c r="CJ27" s="682"/>
      <c r="CK27" s="682"/>
      <c r="CL27" s="682"/>
      <c r="CM27" s="682"/>
      <c r="CN27" s="682"/>
      <c r="CO27" s="682"/>
      <c r="CP27" s="682"/>
      <c r="CQ27" s="683"/>
      <c r="CR27" s="647">
        <v>519496</v>
      </c>
      <c r="CS27" s="636"/>
      <c r="CT27" s="636"/>
      <c r="CU27" s="636"/>
      <c r="CV27" s="636"/>
      <c r="CW27" s="636"/>
      <c r="CX27" s="636"/>
      <c r="CY27" s="637"/>
      <c r="CZ27" s="650">
        <v>8.6999999999999993</v>
      </c>
      <c r="DA27" s="675"/>
      <c r="DB27" s="675"/>
      <c r="DC27" s="676"/>
      <c r="DD27" s="635">
        <v>124832</v>
      </c>
      <c r="DE27" s="636"/>
      <c r="DF27" s="636"/>
      <c r="DG27" s="636"/>
      <c r="DH27" s="636"/>
      <c r="DI27" s="636"/>
      <c r="DJ27" s="636"/>
      <c r="DK27" s="637"/>
      <c r="DL27" s="635">
        <v>122693</v>
      </c>
      <c r="DM27" s="636"/>
      <c r="DN27" s="636"/>
      <c r="DO27" s="636"/>
      <c r="DP27" s="636"/>
      <c r="DQ27" s="636"/>
      <c r="DR27" s="636"/>
      <c r="DS27" s="636"/>
      <c r="DT27" s="636"/>
      <c r="DU27" s="636"/>
      <c r="DV27" s="637"/>
      <c r="DW27" s="650">
        <v>4.2</v>
      </c>
      <c r="DX27" s="675"/>
      <c r="DY27" s="675"/>
      <c r="DZ27" s="675"/>
      <c r="EA27" s="675"/>
      <c r="EB27" s="675"/>
      <c r="EC27" s="677"/>
    </row>
    <row r="28" spans="2:133" ht="11.25" customHeight="1" x14ac:dyDescent="0.2">
      <c r="B28" s="746" t="s">
        <v>301</v>
      </c>
      <c r="C28" s="747"/>
      <c r="D28" s="747"/>
      <c r="E28" s="747"/>
      <c r="F28" s="747"/>
      <c r="G28" s="747"/>
      <c r="H28" s="747"/>
      <c r="I28" s="747"/>
      <c r="J28" s="747"/>
      <c r="K28" s="747"/>
      <c r="L28" s="747"/>
      <c r="M28" s="747"/>
      <c r="N28" s="747"/>
      <c r="O28" s="747"/>
      <c r="P28" s="747"/>
      <c r="Q28" s="748"/>
      <c r="R28" s="647" t="s">
        <v>239</v>
      </c>
      <c r="S28" s="648"/>
      <c r="T28" s="648"/>
      <c r="U28" s="648"/>
      <c r="V28" s="648"/>
      <c r="W28" s="648"/>
      <c r="X28" s="648"/>
      <c r="Y28" s="649"/>
      <c r="Z28" s="703" t="s">
        <v>239</v>
      </c>
      <c r="AA28" s="703"/>
      <c r="AB28" s="703"/>
      <c r="AC28" s="703"/>
      <c r="AD28" s="704" t="s">
        <v>124</v>
      </c>
      <c r="AE28" s="704"/>
      <c r="AF28" s="704"/>
      <c r="AG28" s="704"/>
      <c r="AH28" s="704"/>
      <c r="AI28" s="704"/>
      <c r="AJ28" s="704"/>
      <c r="AK28" s="704"/>
      <c r="AL28" s="650" t="s">
        <v>239</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7">
        <v>614592</v>
      </c>
      <c r="CS28" s="648"/>
      <c r="CT28" s="648"/>
      <c r="CU28" s="648"/>
      <c r="CV28" s="648"/>
      <c r="CW28" s="648"/>
      <c r="CX28" s="648"/>
      <c r="CY28" s="649"/>
      <c r="CZ28" s="650">
        <v>10.3</v>
      </c>
      <c r="DA28" s="675"/>
      <c r="DB28" s="675"/>
      <c r="DC28" s="676"/>
      <c r="DD28" s="635">
        <v>608372</v>
      </c>
      <c r="DE28" s="648"/>
      <c r="DF28" s="648"/>
      <c r="DG28" s="648"/>
      <c r="DH28" s="648"/>
      <c r="DI28" s="648"/>
      <c r="DJ28" s="648"/>
      <c r="DK28" s="649"/>
      <c r="DL28" s="635">
        <v>608372</v>
      </c>
      <c r="DM28" s="648"/>
      <c r="DN28" s="648"/>
      <c r="DO28" s="648"/>
      <c r="DP28" s="648"/>
      <c r="DQ28" s="648"/>
      <c r="DR28" s="648"/>
      <c r="DS28" s="648"/>
      <c r="DT28" s="648"/>
      <c r="DU28" s="648"/>
      <c r="DV28" s="649"/>
      <c r="DW28" s="650">
        <v>21</v>
      </c>
      <c r="DX28" s="675"/>
      <c r="DY28" s="675"/>
      <c r="DZ28" s="675"/>
      <c r="EA28" s="675"/>
      <c r="EB28" s="675"/>
      <c r="EC28" s="677"/>
    </row>
    <row r="29" spans="2:133" ht="11.25" customHeight="1" x14ac:dyDescent="0.2">
      <c r="B29" s="644" t="s">
        <v>303</v>
      </c>
      <c r="C29" s="645"/>
      <c r="D29" s="645"/>
      <c r="E29" s="645"/>
      <c r="F29" s="645"/>
      <c r="G29" s="645"/>
      <c r="H29" s="645"/>
      <c r="I29" s="645"/>
      <c r="J29" s="645"/>
      <c r="K29" s="645"/>
      <c r="L29" s="645"/>
      <c r="M29" s="645"/>
      <c r="N29" s="645"/>
      <c r="O29" s="645"/>
      <c r="P29" s="645"/>
      <c r="Q29" s="646"/>
      <c r="R29" s="647">
        <v>323428</v>
      </c>
      <c r="S29" s="648"/>
      <c r="T29" s="648"/>
      <c r="U29" s="648"/>
      <c r="V29" s="648"/>
      <c r="W29" s="648"/>
      <c r="X29" s="648"/>
      <c r="Y29" s="649"/>
      <c r="Z29" s="703">
        <v>5.3</v>
      </c>
      <c r="AA29" s="703"/>
      <c r="AB29" s="703"/>
      <c r="AC29" s="703"/>
      <c r="AD29" s="704" t="s">
        <v>239</v>
      </c>
      <c r="AE29" s="704"/>
      <c r="AF29" s="704"/>
      <c r="AG29" s="704"/>
      <c r="AH29" s="704"/>
      <c r="AI29" s="704"/>
      <c r="AJ29" s="704"/>
      <c r="AK29" s="704"/>
      <c r="AL29" s="650" t="s">
        <v>239</v>
      </c>
      <c r="AM29" s="651"/>
      <c r="AN29" s="651"/>
      <c r="AO29" s="705"/>
      <c r="AP29" s="715" t="s">
        <v>222</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7">
        <v>614550</v>
      </c>
      <c r="CS29" s="636"/>
      <c r="CT29" s="636"/>
      <c r="CU29" s="636"/>
      <c r="CV29" s="636"/>
      <c r="CW29" s="636"/>
      <c r="CX29" s="636"/>
      <c r="CY29" s="637"/>
      <c r="CZ29" s="650">
        <v>10.3</v>
      </c>
      <c r="DA29" s="675"/>
      <c r="DB29" s="675"/>
      <c r="DC29" s="676"/>
      <c r="DD29" s="635">
        <v>608330</v>
      </c>
      <c r="DE29" s="636"/>
      <c r="DF29" s="636"/>
      <c r="DG29" s="636"/>
      <c r="DH29" s="636"/>
      <c r="DI29" s="636"/>
      <c r="DJ29" s="636"/>
      <c r="DK29" s="637"/>
      <c r="DL29" s="635">
        <v>608330</v>
      </c>
      <c r="DM29" s="636"/>
      <c r="DN29" s="636"/>
      <c r="DO29" s="636"/>
      <c r="DP29" s="636"/>
      <c r="DQ29" s="636"/>
      <c r="DR29" s="636"/>
      <c r="DS29" s="636"/>
      <c r="DT29" s="636"/>
      <c r="DU29" s="636"/>
      <c r="DV29" s="637"/>
      <c r="DW29" s="650">
        <v>21</v>
      </c>
      <c r="DX29" s="675"/>
      <c r="DY29" s="675"/>
      <c r="DZ29" s="675"/>
      <c r="EA29" s="675"/>
      <c r="EB29" s="675"/>
      <c r="EC29" s="677"/>
    </row>
    <row r="30" spans="2:133" ht="11.25" customHeight="1" x14ac:dyDescent="0.2">
      <c r="B30" s="644" t="s">
        <v>308</v>
      </c>
      <c r="C30" s="645"/>
      <c r="D30" s="645"/>
      <c r="E30" s="645"/>
      <c r="F30" s="645"/>
      <c r="G30" s="645"/>
      <c r="H30" s="645"/>
      <c r="I30" s="645"/>
      <c r="J30" s="645"/>
      <c r="K30" s="645"/>
      <c r="L30" s="645"/>
      <c r="M30" s="645"/>
      <c r="N30" s="645"/>
      <c r="O30" s="645"/>
      <c r="P30" s="645"/>
      <c r="Q30" s="646"/>
      <c r="R30" s="647">
        <v>9671</v>
      </c>
      <c r="S30" s="648"/>
      <c r="T30" s="648"/>
      <c r="U30" s="648"/>
      <c r="V30" s="648"/>
      <c r="W30" s="648"/>
      <c r="X30" s="648"/>
      <c r="Y30" s="649"/>
      <c r="Z30" s="703">
        <v>0.2</v>
      </c>
      <c r="AA30" s="703"/>
      <c r="AB30" s="703"/>
      <c r="AC30" s="703"/>
      <c r="AD30" s="704" t="s">
        <v>239</v>
      </c>
      <c r="AE30" s="704"/>
      <c r="AF30" s="704"/>
      <c r="AG30" s="704"/>
      <c r="AH30" s="704"/>
      <c r="AI30" s="704"/>
      <c r="AJ30" s="704"/>
      <c r="AK30" s="704"/>
      <c r="AL30" s="650" t="s">
        <v>239</v>
      </c>
      <c r="AM30" s="651"/>
      <c r="AN30" s="651"/>
      <c r="AO30" s="705"/>
      <c r="AP30" s="731" t="s">
        <v>309</v>
      </c>
      <c r="AQ30" s="732"/>
      <c r="AR30" s="732"/>
      <c r="AS30" s="732"/>
      <c r="AT30" s="737" t="s">
        <v>310</v>
      </c>
      <c r="AU30" s="210"/>
      <c r="AV30" s="210"/>
      <c r="AW30" s="210"/>
      <c r="AX30" s="740" t="s">
        <v>185</v>
      </c>
      <c r="AY30" s="741"/>
      <c r="AZ30" s="741"/>
      <c r="BA30" s="741"/>
      <c r="BB30" s="741"/>
      <c r="BC30" s="741"/>
      <c r="BD30" s="741"/>
      <c r="BE30" s="741"/>
      <c r="BF30" s="742"/>
      <c r="BG30" s="721">
        <v>99.1</v>
      </c>
      <c r="BH30" s="722"/>
      <c r="BI30" s="722"/>
      <c r="BJ30" s="722"/>
      <c r="BK30" s="722"/>
      <c r="BL30" s="722"/>
      <c r="BM30" s="723">
        <v>96.6</v>
      </c>
      <c r="BN30" s="722"/>
      <c r="BO30" s="722"/>
      <c r="BP30" s="722"/>
      <c r="BQ30" s="724"/>
      <c r="BR30" s="721">
        <v>99.3</v>
      </c>
      <c r="BS30" s="722"/>
      <c r="BT30" s="722"/>
      <c r="BU30" s="722"/>
      <c r="BV30" s="722"/>
      <c r="BW30" s="722"/>
      <c r="BX30" s="723">
        <v>96.9</v>
      </c>
      <c r="BY30" s="722"/>
      <c r="BZ30" s="722"/>
      <c r="CA30" s="722"/>
      <c r="CB30" s="724"/>
      <c r="CD30" s="727"/>
      <c r="CE30" s="728"/>
      <c r="CF30" s="685" t="s">
        <v>311</v>
      </c>
      <c r="CG30" s="682"/>
      <c r="CH30" s="682"/>
      <c r="CI30" s="682"/>
      <c r="CJ30" s="682"/>
      <c r="CK30" s="682"/>
      <c r="CL30" s="682"/>
      <c r="CM30" s="682"/>
      <c r="CN30" s="682"/>
      <c r="CO30" s="682"/>
      <c r="CP30" s="682"/>
      <c r="CQ30" s="683"/>
      <c r="CR30" s="647">
        <v>576529</v>
      </c>
      <c r="CS30" s="648"/>
      <c r="CT30" s="648"/>
      <c r="CU30" s="648"/>
      <c r="CV30" s="648"/>
      <c r="CW30" s="648"/>
      <c r="CX30" s="648"/>
      <c r="CY30" s="649"/>
      <c r="CZ30" s="650">
        <v>9.6999999999999993</v>
      </c>
      <c r="DA30" s="675"/>
      <c r="DB30" s="675"/>
      <c r="DC30" s="676"/>
      <c r="DD30" s="635">
        <v>570509</v>
      </c>
      <c r="DE30" s="648"/>
      <c r="DF30" s="648"/>
      <c r="DG30" s="648"/>
      <c r="DH30" s="648"/>
      <c r="DI30" s="648"/>
      <c r="DJ30" s="648"/>
      <c r="DK30" s="649"/>
      <c r="DL30" s="635">
        <v>570509</v>
      </c>
      <c r="DM30" s="648"/>
      <c r="DN30" s="648"/>
      <c r="DO30" s="648"/>
      <c r="DP30" s="648"/>
      <c r="DQ30" s="648"/>
      <c r="DR30" s="648"/>
      <c r="DS30" s="648"/>
      <c r="DT30" s="648"/>
      <c r="DU30" s="648"/>
      <c r="DV30" s="649"/>
      <c r="DW30" s="650">
        <v>19.7</v>
      </c>
      <c r="DX30" s="675"/>
      <c r="DY30" s="675"/>
      <c r="DZ30" s="675"/>
      <c r="EA30" s="675"/>
      <c r="EB30" s="675"/>
      <c r="EC30" s="677"/>
    </row>
    <row r="31" spans="2:133" ht="11.25" customHeight="1" x14ac:dyDescent="0.2">
      <c r="B31" s="644" t="s">
        <v>312</v>
      </c>
      <c r="C31" s="645"/>
      <c r="D31" s="645"/>
      <c r="E31" s="645"/>
      <c r="F31" s="645"/>
      <c r="G31" s="645"/>
      <c r="H31" s="645"/>
      <c r="I31" s="645"/>
      <c r="J31" s="645"/>
      <c r="K31" s="645"/>
      <c r="L31" s="645"/>
      <c r="M31" s="645"/>
      <c r="N31" s="645"/>
      <c r="O31" s="645"/>
      <c r="P31" s="645"/>
      <c r="Q31" s="646"/>
      <c r="R31" s="647">
        <v>251707</v>
      </c>
      <c r="S31" s="648"/>
      <c r="T31" s="648"/>
      <c r="U31" s="648"/>
      <c r="V31" s="648"/>
      <c r="W31" s="648"/>
      <c r="X31" s="648"/>
      <c r="Y31" s="649"/>
      <c r="Z31" s="703">
        <v>4.0999999999999996</v>
      </c>
      <c r="AA31" s="703"/>
      <c r="AB31" s="703"/>
      <c r="AC31" s="703"/>
      <c r="AD31" s="704" t="s">
        <v>239</v>
      </c>
      <c r="AE31" s="704"/>
      <c r="AF31" s="704"/>
      <c r="AG31" s="704"/>
      <c r="AH31" s="704"/>
      <c r="AI31" s="704"/>
      <c r="AJ31" s="704"/>
      <c r="AK31" s="704"/>
      <c r="AL31" s="650" t="s">
        <v>124</v>
      </c>
      <c r="AM31" s="651"/>
      <c r="AN31" s="651"/>
      <c r="AO31" s="705"/>
      <c r="AP31" s="733"/>
      <c r="AQ31" s="734"/>
      <c r="AR31" s="734"/>
      <c r="AS31" s="734"/>
      <c r="AT31" s="738"/>
      <c r="AU31" s="209" t="s">
        <v>313</v>
      </c>
      <c r="AV31" s="209"/>
      <c r="AW31" s="209"/>
      <c r="AX31" s="644" t="s">
        <v>314</v>
      </c>
      <c r="AY31" s="645"/>
      <c r="AZ31" s="645"/>
      <c r="BA31" s="645"/>
      <c r="BB31" s="645"/>
      <c r="BC31" s="645"/>
      <c r="BD31" s="645"/>
      <c r="BE31" s="645"/>
      <c r="BF31" s="646"/>
      <c r="BG31" s="719">
        <v>99.2</v>
      </c>
      <c r="BH31" s="636"/>
      <c r="BI31" s="636"/>
      <c r="BJ31" s="636"/>
      <c r="BK31" s="636"/>
      <c r="BL31" s="636"/>
      <c r="BM31" s="651">
        <v>97.6</v>
      </c>
      <c r="BN31" s="720"/>
      <c r="BO31" s="720"/>
      <c r="BP31" s="720"/>
      <c r="BQ31" s="681"/>
      <c r="BR31" s="719">
        <v>99.4</v>
      </c>
      <c r="BS31" s="636"/>
      <c r="BT31" s="636"/>
      <c r="BU31" s="636"/>
      <c r="BV31" s="636"/>
      <c r="BW31" s="636"/>
      <c r="BX31" s="651">
        <v>98</v>
      </c>
      <c r="BY31" s="720"/>
      <c r="BZ31" s="720"/>
      <c r="CA31" s="720"/>
      <c r="CB31" s="681"/>
      <c r="CD31" s="727"/>
      <c r="CE31" s="728"/>
      <c r="CF31" s="685" t="s">
        <v>315</v>
      </c>
      <c r="CG31" s="682"/>
      <c r="CH31" s="682"/>
      <c r="CI31" s="682"/>
      <c r="CJ31" s="682"/>
      <c r="CK31" s="682"/>
      <c r="CL31" s="682"/>
      <c r="CM31" s="682"/>
      <c r="CN31" s="682"/>
      <c r="CO31" s="682"/>
      <c r="CP31" s="682"/>
      <c r="CQ31" s="683"/>
      <c r="CR31" s="647">
        <v>38021</v>
      </c>
      <c r="CS31" s="636"/>
      <c r="CT31" s="636"/>
      <c r="CU31" s="636"/>
      <c r="CV31" s="636"/>
      <c r="CW31" s="636"/>
      <c r="CX31" s="636"/>
      <c r="CY31" s="637"/>
      <c r="CZ31" s="650">
        <v>0.6</v>
      </c>
      <c r="DA31" s="675"/>
      <c r="DB31" s="675"/>
      <c r="DC31" s="676"/>
      <c r="DD31" s="635">
        <v>37821</v>
      </c>
      <c r="DE31" s="636"/>
      <c r="DF31" s="636"/>
      <c r="DG31" s="636"/>
      <c r="DH31" s="636"/>
      <c r="DI31" s="636"/>
      <c r="DJ31" s="636"/>
      <c r="DK31" s="637"/>
      <c r="DL31" s="635">
        <v>37821</v>
      </c>
      <c r="DM31" s="636"/>
      <c r="DN31" s="636"/>
      <c r="DO31" s="636"/>
      <c r="DP31" s="636"/>
      <c r="DQ31" s="636"/>
      <c r="DR31" s="636"/>
      <c r="DS31" s="636"/>
      <c r="DT31" s="636"/>
      <c r="DU31" s="636"/>
      <c r="DV31" s="637"/>
      <c r="DW31" s="650">
        <v>1.3</v>
      </c>
      <c r="DX31" s="675"/>
      <c r="DY31" s="675"/>
      <c r="DZ31" s="675"/>
      <c r="EA31" s="675"/>
      <c r="EB31" s="675"/>
      <c r="EC31" s="677"/>
    </row>
    <row r="32" spans="2:133" ht="11.25" customHeight="1" x14ac:dyDescent="0.2">
      <c r="B32" s="644" t="s">
        <v>316</v>
      </c>
      <c r="C32" s="645"/>
      <c r="D32" s="645"/>
      <c r="E32" s="645"/>
      <c r="F32" s="645"/>
      <c r="G32" s="645"/>
      <c r="H32" s="645"/>
      <c r="I32" s="645"/>
      <c r="J32" s="645"/>
      <c r="K32" s="645"/>
      <c r="L32" s="645"/>
      <c r="M32" s="645"/>
      <c r="N32" s="645"/>
      <c r="O32" s="645"/>
      <c r="P32" s="645"/>
      <c r="Q32" s="646"/>
      <c r="R32" s="647">
        <v>465991</v>
      </c>
      <c r="S32" s="648"/>
      <c r="T32" s="648"/>
      <c r="U32" s="648"/>
      <c r="V32" s="648"/>
      <c r="W32" s="648"/>
      <c r="X32" s="648"/>
      <c r="Y32" s="649"/>
      <c r="Z32" s="703">
        <v>7.6</v>
      </c>
      <c r="AA32" s="703"/>
      <c r="AB32" s="703"/>
      <c r="AC32" s="703"/>
      <c r="AD32" s="704" t="s">
        <v>124</v>
      </c>
      <c r="AE32" s="704"/>
      <c r="AF32" s="704"/>
      <c r="AG32" s="704"/>
      <c r="AH32" s="704"/>
      <c r="AI32" s="704"/>
      <c r="AJ32" s="704"/>
      <c r="AK32" s="704"/>
      <c r="AL32" s="650" t="s">
        <v>239</v>
      </c>
      <c r="AM32" s="651"/>
      <c r="AN32" s="651"/>
      <c r="AO32" s="705"/>
      <c r="AP32" s="735"/>
      <c r="AQ32" s="736"/>
      <c r="AR32" s="736"/>
      <c r="AS32" s="736"/>
      <c r="AT32" s="739"/>
      <c r="AU32" s="211"/>
      <c r="AV32" s="211"/>
      <c r="AW32" s="211"/>
      <c r="AX32" s="653" t="s">
        <v>317</v>
      </c>
      <c r="AY32" s="654"/>
      <c r="AZ32" s="654"/>
      <c r="BA32" s="654"/>
      <c r="BB32" s="654"/>
      <c r="BC32" s="654"/>
      <c r="BD32" s="654"/>
      <c r="BE32" s="654"/>
      <c r="BF32" s="655"/>
      <c r="BG32" s="718">
        <v>98.8</v>
      </c>
      <c r="BH32" s="657"/>
      <c r="BI32" s="657"/>
      <c r="BJ32" s="657"/>
      <c r="BK32" s="657"/>
      <c r="BL32" s="657"/>
      <c r="BM32" s="701">
        <v>95.3</v>
      </c>
      <c r="BN32" s="657"/>
      <c r="BO32" s="657"/>
      <c r="BP32" s="657"/>
      <c r="BQ32" s="694"/>
      <c r="BR32" s="718">
        <v>99.1</v>
      </c>
      <c r="BS32" s="657"/>
      <c r="BT32" s="657"/>
      <c r="BU32" s="657"/>
      <c r="BV32" s="657"/>
      <c r="BW32" s="657"/>
      <c r="BX32" s="701">
        <v>95.5</v>
      </c>
      <c r="BY32" s="657"/>
      <c r="BZ32" s="657"/>
      <c r="CA32" s="657"/>
      <c r="CB32" s="694"/>
      <c r="CD32" s="729"/>
      <c r="CE32" s="730"/>
      <c r="CF32" s="685" t="s">
        <v>318</v>
      </c>
      <c r="CG32" s="682"/>
      <c r="CH32" s="682"/>
      <c r="CI32" s="682"/>
      <c r="CJ32" s="682"/>
      <c r="CK32" s="682"/>
      <c r="CL32" s="682"/>
      <c r="CM32" s="682"/>
      <c r="CN32" s="682"/>
      <c r="CO32" s="682"/>
      <c r="CP32" s="682"/>
      <c r="CQ32" s="683"/>
      <c r="CR32" s="647">
        <v>42</v>
      </c>
      <c r="CS32" s="648"/>
      <c r="CT32" s="648"/>
      <c r="CU32" s="648"/>
      <c r="CV32" s="648"/>
      <c r="CW32" s="648"/>
      <c r="CX32" s="648"/>
      <c r="CY32" s="649"/>
      <c r="CZ32" s="650">
        <v>0</v>
      </c>
      <c r="DA32" s="675"/>
      <c r="DB32" s="675"/>
      <c r="DC32" s="676"/>
      <c r="DD32" s="635">
        <v>42</v>
      </c>
      <c r="DE32" s="648"/>
      <c r="DF32" s="648"/>
      <c r="DG32" s="648"/>
      <c r="DH32" s="648"/>
      <c r="DI32" s="648"/>
      <c r="DJ32" s="648"/>
      <c r="DK32" s="649"/>
      <c r="DL32" s="635">
        <v>42</v>
      </c>
      <c r="DM32" s="648"/>
      <c r="DN32" s="648"/>
      <c r="DO32" s="648"/>
      <c r="DP32" s="648"/>
      <c r="DQ32" s="648"/>
      <c r="DR32" s="648"/>
      <c r="DS32" s="648"/>
      <c r="DT32" s="648"/>
      <c r="DU32" s="648"/>
      <c r="DV32" s="649"/>
      <c r="DW32" s="650">
        <v>0</v>
      </c>
      <c r="DX32" s="675"/>
      <c r="DY32" s="675"/>
      <c r="DZ32" s="675"/>
      <c r="EA32" s="675"/>
      <c r="EB32" s="675"/>
      <c r="EC32" s="677"/>
    </row>
    <row r="33" spans="2:133" ht="11.25" customHeight="1" x14ac:dyDescent="0.2">
      <c r="B33" s="644" t="s">
        <v>319</v>
      </c>
      <c r="C33" s="645"/>
      <c r="D33" s="645"/>
      <c r="E33" s="645"/>
      <c r="F33" s="645"/>
      <c r="G33" s="645"/>
      <c r="H33" s="645"/>
      <c r="I33" s="645"/>
      <c r="J33" s="645"/>
      <c r="K33" s="645"/>
      <c r="L33" s="645"/>
      <c r="M33" s="645"/>
      <c r="N33" s="645"/>
      <c r="O33" s="645"/>
      <c r="P33" s="645"/>
      <c r="Q33" s="646"/>
      <c r="R33" s="647">
        <v>261887</v>
      </c>
      <c r="S33" s="648"/>
      <c r="T33" s="648"/>
      <c r="U33" s="648"/>
      <c r="V33" s="648"/>
      <c r="W33" s="648"/>
      <c r="X33" s="648"/>
      <c r="Y33" s="649"/>
      <c r="Z33" s="703">
        <v>4.3</v>
      </c>
      <c r="AA33" s="703"/>
      <c r="AB33" s="703"/>
      <c r="AC33" s="703"/>
      <c r="AD33" s="704" t="s">
        <v>124</v>
      </c>
      <c r="AE33" s="704"/>
      <c r="AF33" s="704"/>
      <c r="AG33" s="704"/>
      <c r="AH33" s="704"/>
      <c r="AI33" s="704"/>
      <c r="AJ33" s="704"/>
      <c r="AK33" s="704"/>
      <c r="AL33" s="650" t="s">
        <v>124</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7">
        <v>2577532</v>
      </c>
      <c r="CS33" s="636"/>
      <c r="CT33" s="636"/>
      <c r="CU33" s="636"/>
      <c r="CV33" s="636"/>
      <c r="CW33" s="636"/>
      <c r="CX33" s="636"/>
      <c r="CY33" s="637"/>
      <c r="CZ33" s="650">
        <v>43.2</v>
      </c>
      <c r="DA33" s="675"/>
      <c r="DB33" s="675"/>
      <c r="DC33" s="676"/>
      <c r="DD33" s="635">
        <v>1731528</v>
      </c>
      <c r="DE33" s="636"/>
      <c r="DF33" s="636"/>
      <c r="DG33" s="636"/>
      <c r="DH33" s="636"/>
      <c r="DI33" s="636"/>
      <c r="DJ33" s="636"/>
      <c r="DK33" s="637"/>
      <c r="DL33" s="635">
        <v>1105675</v>
      </c>
      <c r="DM33" s="636"/>
      <c r="DN33" s="636"/>
      <c r="DO33" s="636"/>
      <c r="DP33" s="636"/>
      <c r="DQ33" s="636"/>
      <c r="DR33" s="636"/>
      <c r="DS33" s="636"/>
      <c r="DT33" s="636"/>
      <c r="DU33" s="636"/>
      <c r="DV33" s="637"/>
      <c r="DW33" s="650">
        <v>38.1</v>
      </c>
      <c r="DX33" s="675"/>
      <c r="DY33" s="675"/>
      <c r="DZ33" s="675"/>
      <c r="EA33" s="675"/>
      <c r="EB33" s="675"/>
      <c r="EC33" s="677"/>
    </row>
    <row r="34" spans="2:133" ht="11.25" customHeight="1" x14ac:dyDescent="0.2">
      <c r="B34" s="644" t="s">
        <v>321</v>
      </c>
      <c r="C34" s="645"/>
      <c r="D34" s="645"/>
      <c r="E34" s="645"/>
      <c r="F34" s="645"/>
      <c r="G34" s="645"/>
      <c r="H34" s="645"/>
      <c r="I34" s="645"/>
      <c r="J34" s="645"/>
      <c r="K34" s="645"/>
      <c r="L34" s="645"/>
      <c r="M34" s="645"/>
      <c r="N34" s="645"/>
      <c r="O34" s="645"/>
      <c r="P34" s="645"/>
      <c r="Q34" s="646"/>
      <c r="R34" s="647">
        <v>30944</v>
      </c>
      <c r="S34" s="648"/>
      <c r="T34" s="648"/>
      <c r="U34" s="648"/>
      <c r="V34" s="648"/>
      <c r="W34" s="648"/>
      <c r="X34" s="648"/>
      <c r="Y34" s="649"/>
      <c r="Z34" s="703">
        <v>0.5</v>
      </c>
      <c r="AA34" s="703"/>
      <c r="AB34" s="703"/>
      <c r="AC34" s="703"/>
      <c r="AD34" s="704">
        <v>38</v>
      </c>
      <c r="AE34" s="704"/>
      <c r="AF34" s="704"/>
      <c r="AG34" s="704"/>
      <c r="AH34" s="704"/>
      <c r="AI34" s="704"/>
      <c r="AJ34" s="704"/>
      <c r="AK34" s="704"/>
      <c r="AL34" s="650">
        <v>0</v>
      </c>
      <c r="AM34" s="651"/>
      <c r="AN34" s="651"/>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7">
        <v>640586</v>
      </c>
      <c r="CS34" s="648"/>
      <c r="CT34" s="648"/>
      <c r="CU34" s="648"/>
      <c r="CV34" s="648"/>
      <c r="CW34" s="648"/>
      <c r="CX34" s="648"/>
      <c r="CY34" s="649"/>
      <c r="CZ34" s="650">
        <v>10.7</v>
      </c>
      <c r="DA34" s="675"/>
      <c r="DB34" s="675"/>
      <c r="DC34" s="676"/>
      <c r="DD34" s="635">
        <v>470547</v>
      </c>
      <c r="DE34" s="648"/>
      <c r="DF34" s="648"/>
      <c r="DG34" s="648"/>
      <c r="DH34" s="648"/>
      <c r="DI34" s="648"/>
      <c r="DJ34" s="648"/>
      <c r="DK34" s="649"/>
      <c r="DL34" s="635">
        <v>305235</v>
      </c>
      <c r="DM34" s="648"/>
      <c r="DN34" s="648"/>
      <c r="DO34" s="648"/>
      <c r="DP34" s="648"/>
      <c r="DQ34" s="648"/>
      <c r="DR34" s="648"/>
      <c r="DS34" s="648"/>
      <c r="DT34" s="648"/>
      <c r="DU34" s="648"/>
      <c r="DV34" s="649"/>
      <c r="DW34" s="650">
        <v>10.5</v>
      </c>
      <c r="DX34" s="675"/>
      <c r="DY34" s="675"/>
      <c r="DZ34" s="675"/>
      <c r="EA34" s="675"/>
      <c r="EB34" s="675"/>
      <c r="EC34" s="677"/>
    </row>
    <row r="35" spans="2:133" ht="11.25" customHeight="1" x14ac:dyDescent="0.2">
      <c r="B35" s="644" t="s">
        <v>325</v>
      </c>
      <c r="C35" s="645"/>
      <c r="D35" s="645"/>
      <c r="E35" s="645"/>
      <c r="F35" s="645"/>
      <c r="G35" s="645"/>
      <c r="H35" s="645"/>
      <c r="I35" s="645"/>
      <c r="J35" s="645"/>
      <c r="K35" s="645"/>
      <c r="L35" s="645"/>
      <c r="M35" s="645"/>
      <c r="N35" s="645"/>
      <c r="O35" s="645"/>
      <c r="P35" s="645"/>
      <c r="Q35" s="646"/>
      <c r="R35" s="647">
        <v>1136500</v>
      </c>
      <c r="S35" s="648"/>
      <c r="T35" s="648"/>
      <c r="U35" s="648"/>
      <c r="V35" s="648"/>
      <c r="W35" s="648"/>
      <c r="X35" s="648"/>
      <c r="Y35" s="649"/>
      <c r="Z35" s="703">
        <v>18.5</v>
      </c>
      <c r="AA35" s="703"/>
      <c r="AB35" s="703"/>
      <c r="AC35" s="703"/>
      <c r="AD35" s="704" t="s">
        <v>239</v>
      </c>
      <c r="AE35" s="704"/>
      <c r="AF35" s="704"/>
      <c r="AG35" s="704"/>
      <c r="AH35" s="704"/>
      <c r="AI35" s="704"/>
      <c r="AJ35" s="704"/>
      <c r="AK35" s="704"/>
      <c r="AL35" s="650" t="s">
        <v>124</v>
      </c>
      <c r="AM35" s="651"/>
      <c r="AN35" s="651"/>
      <c r="AO35" s="705"/>
      <c r="AP35" s="214"/>
      <c r="AQ35" s="709" t="s">
        <v>326</v>
      </c>
      <c r="AR35" s="710"/>
      <c r="AS35" s="710"/>
      <c r="AT35" s="710"/>
      <c r="AU35" s="710"/>
      <c r="AV35" s="710"/>
      <c r="AW35" s="710"/>
      <c r="AX35" s="710"/>
      <c r="AY35" s="711"/>
      <c r="AZ35" s="706">
        <v>491133</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102808</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7">
        <v>330117</v>
      </c>
      <c r="CS35" s="636"/>
      <c r="CT35" s="636"/>
      <c r="CU35" s="636"/>
      <c r="CV35" s="636"/>
      <c r="CW35" s="636"/>
      <c r="CX35" s="636"/>
      <c r="CY35" s="637"/>
      <c r="CZ35" s="650">
        <v>5.5</v>
      </c>
      <c r="DA35" s="675"/>
      <c r="DB35" s="675"/>
      <c r="DC35" s="676"/>
      <c r="DD35" s="635">
        <v>274564</v>
      </c>
      <c r="DE35" s="636"/>
      <c r="DF35" s="636"/>
      <c r="DG35" s="636"/>
      <c r="DH35" s="636"/>
      <c r="DI35" s="636"/>
      <c r="DJ35" s="636"/>
      <c r="DK35" s="637"/>
      <c r="DL35" s="635">
        <v>90391</v>
      </c>
      <c r="DM35" s="636"/>
      <c r="DN35" s="636"/>
      <c r="DO35" s="636"/>
      <c r="DP35" s="636"/>
      <c r="DQ35" s="636"/>
      <c r="DR35" s="636"/>
      <c r="DS35" s="636"/>
      <c r="DT35" s="636"/>
      <c r="DU35" s="636"/>
      <c r="DV35" s="637"/>
      <c r="DW35" s="650">
        <v>3.1</v>
      </c>
      <c r="DX35" s="675"/>
      <c r="DY35" s="675"/>
      <c r="DZ35" s="675"/>
      <c r="EA35" s="675"/>
      <c r="EB35" s="675"/>
      <c r="EC35" s="677"/>
    </row>
    <row r="36" spans="2:133" ht="11.25" customHeight="1" x14ac:dyDescent="0.2">
      <c r="B36" s="644" t="s">
        <v>329</v>
      </c>
      <c r="C36" s="645"/>
      <c r="D36" s="645"/>
      <c r="E36" s="645"/>
      <c r="F36" s="645"/>
      <c r="G36" s="645"/>
      <c r="H36" s="645"/>
      <c r="I36" s="645"/>
      <c r="J36" s="645"/>
      <c r="K36" s="645"/>
      <c r="L36" s="645"/>
      <c r="M36" s="645"/>
      <c r="N36" s="645"/>
      <c r="O36" s="645"/>
      <c r="P36" s="645"/>
      <c r="Q36" s="646"/>
      <c r="R36" s="647" t="s">
        <v>124</v>
      </c>
      <c r="S36" s="648"/>
      <c r="T36" s="648"/>
      <c r="U36" s="648"/>
      <c r="V36" s="648"/>
      <c r="W36" s="648"/>
      <c r="X36" s="648"/>
      <c r="Y36" s="649"/>
      <c r="Z36" s="703" t="s">
        <v>124</v>
      </c>
      <c r="AA36" s="703"/>
      <c r="AB36" s="703"/>
      <c r="AC36" s="703"/>
      <c r="AD36" s="704" t="s">
        <v>239</v>
      </c>
      <c r="AE36" s="704"/>
      <c r="AF36" s="704"/>
      <c r="AG36" s="704"/>
      <c r="AH36" s="704"/>
      <c r="AI36" s="704"/>
      <c r="AJ36" s="704"/>
      <c r="AK36" s="704"/>
      <c r="AL36" s="650" t="s">
        <v>239</v>
      </c>
      <c r="AM36" s="651"/>
      <c r="AN36" s="651"/>
      <c r="AO36" s="705"/>
      <c r="AQ36" s="678" t="s">
        <v>330</v>
      </c>
      <c r="AR36" s="679"/>
      <c r="AS36" s="679"/>
      <c r="AT36" s="679"/>
      <c r="AU36" s="679"/>
      <c r="AV36" s="679"/>
      <c r="AW36" s="679"/>
      <c r="AX36" s="679"/>
      <c r="AY36" s="680"/>
      <c r="AZ36" s="647">
        <v>105575</v>
      </c>
      <c r="BA36" s="648"/>
      <c r="BB36" s="648"/>
      <c r="BC36" s="648"/>
      <c r="BD36" s="636"/>
      <c r="BE36" s="636"/>
      <c r="BF36" s="681"/>
      <c r="BG36" s="685" t="s">
        <v>331</v>
      </c>
      <c r="BH36" s="682"/>
      <c r="BI36" s="682"/>
      <c r="BJ36" s="682"/>
      <c r="BK36" s="682"/>
      <c r="BL36" s="682"/>
      <c r="BM36" s="682"/>
      <c r="BN36" s="682"/>
      <c r="BO36" s="682"/>
      <c r="BP36" s="682"/>
      <c r="BQ36" s="682"/>
      <c r="BR36" s="682"/>
      <c r="BS36" s="682"/>
      <c r="BT36" s="682"/>
      <c r="BU36" s="683"/>
      <c r="BV36" s="647">
        <v>96302</v>
      </c>
      <c r="BW36" s="648"/>
      <c r="BX36" s="648"/>
      <c r="BY36" s="648"/>
      <c r="BZ36" s="648"/>
      <c r="CA36" s="648"/>
      <c r="CB36" s="684"/>
      <c r="CD36" s="685" t="s">
        <v>332</v>
      </c>
      <c r="CE36" s="682"/>
      <c r="CF36" s="682"/>
      <c r="CG36" s="682"/>
      <c r="CH36" s="682"/>
      <c r="CI36" s="682"/>
      <c r="CJ36" s="682"/>
      <c r="CK36" s="682"/>
      <c r="CL36" s="682"/>
      <c r="CM36" s="682"/>
      <c r="CN36" s="682"/>
      <c r="CO36" s="682"/>
      <c r="CP36" s="682"/>
      <c r="CQ36" s="683"/>
      <c r="CR36" s="647">
        <v>776635</v>
      </c>
      <c r="CS36" s="648"/>
      <c r="CT36" s="648"/>
      <c r="CU36" s="648"/>
      <c r="CV36" s="648"/>
      <c r="CW36" s="648"/>
      <c r="CX36" s="648"/>
      <c r="CY36" s="649"/>
      <c r="CZ36" s="650">
        <v>13</v>
      </c>
      <c r="DA36" s="675"/>
      <c r="DB36" s="675"/>
      <c r="DC36" s="676"/>
      <c r="DD36" s="635">
        <v>470764</v>
      </c>
      <c r="DE36" s="648"/>
      <c r="DF36" s="648"/>
      <c r="DG36" s="648"/>
      <c r="DH36" s="648"/>
      <c r="DI36" s="648"/>
      <c r="DJ36" s="648"/>
      <c r="DK36" s="649"/>
      <c r="DL36" s="635">
        <v>330550</v>
      </c>
      <c r="DM36" s="648"/>
      <c r="DN36" s="648"/>
      <c r="DO36" s="648"/>
      <c r="DP36" s="648"/>
      <c r="DQ36" s="648"/>
      <c r="DR36" s="648"/>
      <c r="DS36" s="648"/>
      <c r="DT36" s="648"/>
      <c r="DU36" s="648"/>
      <c r="DV36" s="649"/>
      <c r="DW36" s="650">
        <v>11.4</v>
      </c>
      <c r="DX36" s="675"/>
      <c r="DY36" s="675"/>
      <c r="DZ36" s="675"/>
      <c r="EA36" s="675"/>
      <c r="EB36" s="675"/>
      <c r="EC36" s="677"/>
    </row>
    <row r="37" spans="2:133" ht="11.25" customHeight="1" x14ac:dyDescent="0.2">
      <c r="B37" s="644" t="s">
        <v>333</v>
      </c>
      <c r="C37" s="645"/>
      <c r="D37" s="645"/>
      <c r="E37" s="645"/>
      <c r="F37" s="645"/>
      <c r="G37" s="645"/>
      <c r="H37" s="645"/>
      <c r="I37" s="645"/>
      <c r="J37" s="645"/>
      <c r="K37" s="645"/>
      <c r="L37" s="645"/>
      <c r="M37" s="645"/>
      <c r="N37" s="645"/>
      <c r="O37" s="645"/>
      <c r="P37" s="645"/>
      <c r="Q37" s="646"/>
      <c r="R37" s="647">
        <v>118300</v>
      </c>
      <c r="S37" s="648"/>
      <c r="T37" s="648"/>
      <c r="U37" s="648"/>
      <c r="V37" s="648"/>
      <c r="W37" s="648"/>
      <c r="X37" s="648"/>
      <c r="Y37" s="649"/>
      <c r="Z37" s="703">
        <v>1.9</v>
      </c>
      <c r="AA37" s="703"/>
      <c r="AB37" s="703"/>
      <c r="AC37" s="703"/>
      <c r="AD37" s="704" t="s">
        <v>239</v>
      </c>
      <c r="AE37" s="704"/>
      <c r="AF37" s="704"/>
      <c r="AG37" s="704"/>
      <c r="AH37" s="704"/>
      <c r="AI37" s="704"/>
      <c r="AJ37" s="704"/>
      <c r="AK37" s="704"/>
      <c r="AL37" s="650" t="s">
        <v>239</v>
      </c>
      <c r="AM37" s="651"/>
      <c r="AN37" s="651"/>
      <c r="AO37" s="705"/>
      <c r="AQ37" s="678" t="s">
        <v>334</v>
      </c>
      <c r="AR37" s="679"/>
      <c r="AS37" s="679"/>
      <c r="AT37" s="679"/>
      <c r="AU37" s="679"/>
      <c r="AV37" s="679"/>
      <c r="AW37" s="679"/>
      <c r="AX37" s="679"/>
      <c r="AY37" s="680"/>
      <c r="AZ37" s="647">
        <v>43587</v>
      </c>
      <c r="BA37" s="648"/>
      <c r="BB37" s="648"/>
      <c r="BC37" s="648"/>
      <c r="BD37" s="636"/>
      <c r="BE37" s="636"/>
      <c r="BF37" s="681"/>
      <c r="BG37" s="685" t="s">
        <v>335</v>
      </c>
      <c r="BH37" s="682"/>
      <c r="BI37" s="682"/>
      <c r="BJ37" s="682"/>
      <c r="BK37" s="682"/>
      <c r="BL37" s="682"/>
      <c r="BM37" s="682"/>
      <c r="BN37" s="682"/>
      <c r="BO37" s="682"/>
      <c r="BP37" s="682"/>
      <c r="BQ37" s="682"/>
      <c r="BR37" s="682"/>
      <c r="BS37" s="682"/>
      <c r="BT37" s="682"/>
      <c r="BU37" s="683"/>
      <c r="BV37" s="647">
        <v>986</v>
      </c>
      <c r="BW37" s="648"/>
      <c r="BX37" s="648"/>
      <c r="BY37" s="648"/>
      <c r="BZ37" s="648"/>
      <c r="CA37" s="648"/>
      <c r="CB37" s="684"/>
      <c r="CD37" s="685" t="s">
        <v>336</v>
      </c>
      <c r="CE37" s="682"/>
      <c r="CF37" s="682"/>
      <c r="CG37" s="682"/>
      <c r="CH37" s="682"/>
      <c r="CI37" s="682"/>
      <c r="CJ37" s="682"/>
      <c r="CK37" s="682"/>
      <c r="CL37" s="682"/>
      <c r="CM37" s="682"/>
      <c r="CN37" s="682"/>
      <c r="CO37" s="682"/>
      <c r="CP37" s="682"/>
      <c r="CQ37" s="683"/>
      <c r="CR37" s="647">
        <v>173285</v>
      </c>
      <c r="CS37" s="636"/>
      <c r="CT37" s="636"/>
      <c r="CU37" s="636"/>
      <c r="CV37" s="636"/>
      <c r="CW37" s="636"/>
      <c r="CX37" s="636"/>
      <c r="CY37" s="637"/>
      <c r="CZ37" s="650">
        <v>2.9</v>
      </c>
      <c r="DA37" s="675"/>
      <c r="DB37" s="675"/>
      <c r="DC37" s="676"/>
      <c r="DD37" s="635">
        <v>173285</v>
      </c>
      <c r="DE37" s="636"/>
      <c r="DF37" s="636"/>
      <c r="DG37" s="636"/>
      <c r="DH37" s="636"/>
      <c r="DI37" s="636"/>
      <c r="DJ37" s="636"/>
      <c r="DK37" s="637"/>
      <c r="DL37" s="635">
        <v>172229</v>
      </c>
      <c r="DM37" s="636"/>
      <c r="DN37" s="636"/>
      <c r="DO37" s="636"/>
      <c r="DP37" s="636"/>
      <c r="DQ37" s="636"/>
      <c r="DR37" s="636"/>
      <c r="DS37" s="636"/>
      <c r="DT37" s="636"/>
      <c r="DU37" s="636"/>
      <c r="DV37" s="637"/>
      <c r="DW37" s="650">
        <v>5.9</v>
      </c>
      <c r="DX37" s="675"/>
      <c r="DY37" s="675"/>
      <c r="DZ37" s="675"/>
      <c r="EA37" s="675"/>
      <c r="EB37" s="675"/>
      <c r="EC37" s="677"/>
    </row>
    <row r="38" spans="2:133" ht="11.25" customHeight="1" x14ac:dyDescent="0.2">
      <c r="B38" s="653" t="s">
        <v>337</v>
      </c>
      <c r="C38" s="654"/>
      <c r="D38" s="654"/>
      <c r="E38" s="654"/>
      <c r="F38" s="654"/>
      <c r="G38" s="654"/>
      <c r="H38" s="654"/>
      <c r="I38" s="654"/>
      <c r="J38" s="654"/>
      <c r="K38" s="654"/>
      <c r="L38" s="654"/>
      <c r="M38" s="654"/>
      <c r="N38" s="654"/>
      <c r="O38" s="654"/>
      <c r="P38" s="654"/>
      <c r="Q38" s="655"/>
      <c r="R38" s="656">
        <v>6133461</v>
      </c>
      <c r="S38" s="693"/>
      <c r="T38" s="693"/>
      <c r="U38" s="693"/>
      <c r="V38" s="693"/>
      <c r="W38" s="693"/>
      <c r="X38" s="693"/>
      <c r="Y38" s="698"/>
      <c r="Z38" s="699">
        <v>100</v>
      </c>
      <c r="AA38" s="699"/>
      <c r="AB38" s="699"/>
      <c r="AC38" s="699"/>
      <c r="AD38" s="700">
        <v>2780734</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7">
        <v>2744</v>
      </c>
      <c r="BA38" s="648"/>
      <c r="BB38" s="648"/>
      <c r="BC38" s="648"/>
      <c r="BD38" s="636"/>
      <c r="BE38" s="636"/>
      <c r="BF38" s="681"/>
      <c r="BG38" s="685" t="s">
        <v>339</v>
      </c>
      <c r="BH38" s="682"/>
      <c r="BI38" s="682"/>
      <c r="BJ38" s="682"/>
      <c r="BK38" s="682"/>
      <c r="BL38" s="682"/>
      <c r="BM38" s="682"/>
      <c r="BN38" s="682"/>
      <c r="BO38" s="682"/>
      <c r="BP38" s="682"/>
      <c r="BQ38" s="682"/>
      <c r="BR38" s="682"/>
      <c r="BS38" s="682"/>
      <c r="BT38" s="682"/>
      <c r="BU38" s="683"/>
      <c r="BV38" s="647">
        <v>1807</v>
      </c>
      <c r="BW38" s="648"/>
      <c r="BX38" s="648"/>
      <c r="BY38" s="648"/>
      <c r="BZ38" s="648"/>
      <c r="CA38" s="648"/>
      <c r="CB38" s="684"/>
      <c r="CD38" s="685" t="s">
        <v>340</v>
      </c>
      <c r="CE38" s="682"/>
      <c r="CF38" s="682"/>
      <c r="CG38" s="682"/>
      <c r="CH38" s="682"/>
      <c r="CI38" s="682"/>
      <c r="CJ38" s="682"/>
      <c r="CK38" s="682"/>
      <c r="CL38" s="682"/>
      <c r="CM38" s="682"/>
      <c r="CN38" s="682"/>
      <c r="CO38" s="682"/>
      <c r="CP38" s="682"/>
      <c r="CQ38" s="683"/>
      <c r="CR38" s="647">
        <v>446490</v>
      </c>
      <c r="CS38" s="648"/>
      <c r="CT38" s="648"/>
      <c r="CU38" s="648"/>
      <c r="CV38" s="648"/>
      <c r="CW38" s="648"/>
      <c r="CX38" s="648"/>
      <c r="CY38" s="649"/>
      <c r="CZ38" s="650">
        <v>7.5</v>
      </c>
      <c r="DA38" s="675"/>
      <c r="DB38" s="675"/>
      <c r="DC38" s="676"/>
      <c r="DD38" s="635">
        <v>385392</v>
      </c>
      <c r="DE38" s="648"/>
      <c r="DF38" s="648"/>
      <c r="DG38" s="648"/>
      <c r="DH38" s="648"/>
      <c r="DI38" s="648"/>
      <c r="DJ38" s="648"/>
      <c r="DK38" s="649"/>
      <c r="DL38" s="635">
        <v>379499</v>
      </c>
      <c r="DM38" s="648"/>
      <c r="DN38" s="648"/>
      <c r="DO38" s="648"/>
      <c r="DP38" s="648"/>
      <c r="DQ38" s="648"/>
      <c r="DR38" s="648"/>
      <c r="DS38" s="648"/>
      <c r="DT38" s="648"/>
      <c r="DU38" s="648"/>
      <c r="DV38" s="649"/>
      <c r="DW38" s="650">
        <v>13.1</v>
      </c>
      <c r="DX38" s="675"/>
      <c r="DY38" s="675"/>
      <c r="DZ38" s="675"/>
      <c r="EA38" s="675"/>
      <c r="EB38" s="675"/>
      <c r="EC38" s="677"/>
    </row>
    <row r="39" spans="2:133" ht="11.25" customHeight="1" x14ac:dyDescent="0.2">
      <c r="AQ39" s="678" t="s">
        <v>341</v>
      </c>
      <c r="AR39" s="679"/>
      <c r="AS39" s="679"/>
      <c r="AT39" s="679"/>
      <c r="AU39" s="679"/>
      <c r="AV39" s="679"/>
      <c r="AW39" s="679"/>
      <c r="AX39" s="679"/>
      <c r="AY39" s="680"/>
      <c r="AZ39" s="647">
        <v>1056</v>
      </c>
      <c r="BA39" s="648"/>
      <c r="BB39" s="648"/>
      <c r="BC39" s="648"/>
      <c r="BD39" s="636"/>
      <c r="BE39" s="636"/>
      <c r="BF39" s="681"/>
      <c r="BG39" s="686" t="s">
        <v>342</v>
      </c>
      <c r="BH39" s="687"/>
      <c r="BI39" s="687"/>
      <c r="BJ39" s="687"/>
      <c r="BK39" s="687"/>
      <c r="BL39" s="215"/>
      <c r="BM39" s="682" t="s">
        <v>343</v>
      </c>
      <c r="BN39" s="682"/>
      <c r="BO39" s="682"/>
      <c r="BP39" s="682"/>
      <c r="BQ39" s="682"/>
      <c r="BR39" s="682"/>
      <c r="BS39" s="682"/>
      <c r="BT39" s="682"/>
      <c r="BU39" s="683"/>
      <c r="BV39" s="647">
        <v>133</v>
      </c>
      <c r="BW39" s="648"/>
      <c r="BX39" s="648"/>
      <c r="BY39" s="648"/>
      <c r="BZ39" s="648"/>
      <c r="CA39" s="648"/>
      <c r="CB39" s="684"/>
      <c r="CD39" s="685" t="s">
        <v>344</v>
      </c>
      <c r="CE39" s="682"/>
      <c r="CF39" s="682"/>
      <c r="CG39" s="682"/>
      <c r="CH39" s="682"/>
      <c r="CI39" s="682"/>
      <c r="CJ39" s="682"/>
      <c r="CK39" s="682"/>
      <c r="CL39" s="682"/>
      <c r="CM39" s="682"/>
      <c r="CN39" s="682"/>
      <c r="CO39" s="682"/>
      <c r="CP39" s="682"/>
      <c r="CQ39" s="683"/>
      <c r="CR39" s="647">
        <v>375704</v>
      </c>
      <c r="CS39" s="636"/>
      <c r="CT39" s="636"/>
      <c r="CU39" s="636"/>
      <c r="CV39" s="636"/>
      <c r="CW39" s="636"/>
      <c r="CX39" s="636"/>
      <c r="CY39" s="637"/>
      <c r="CZ39" s="650">
        <v>6.3</v>
      </c>
      <c r="DA39" s="675"/>
      <c r="DB39" s="675"/>
      <c r="DC39" s="676"/>
      <c r="DD39" s="635">
        <v>130261</v>
      </c>
      <c r="DE39" s="636"/>
      <c r="DF39" s="636"/>
      <c r="DG39" s="636"/>
      <c r="DH39" s="636"/>
      <c r="DI39" s="636"/>
      <c r="DJ39" s="636"/>
      <c r="DK39" s="637"/>
      <c r="DL39" s="635" t="s">
        <v>239</v>
      </c>
      <c r="DM39" s="636"/>
      <c r="DN39" s="636"/>
      <c r="DO39" s="636"/>
      <c r="DP39" s="636"/>
      <c r="DQ39" s="636"/>
      <c r="DR39" s="636"/>
      <c r="DS39" s="636"/>
      <c r="DT39" s="636"/>
      <c r="DU39" s="636"/>
      <c r="DV39" s="637"/>
      <c r="DW39" s="650" t="s">
        <v>124</v>
      </c>
      <c r="DX39" s="675"/>
      <c r="DY39" s="675"/>
      <c r="DZ39" s="675"/>
      <c r="EA39" s="675"/>
      <c r="EB39" s="675"/>
      <c r="EC39" s="677"/>
    </row>
    <row r="40" spans="2:133" ht="11.25" customHeight="1" x14ac:dyDescent="0.2">
      <c r="AQ40" s="678" t="s">
        <v>345</v>
      </c>
      <c r="AR40" s="679"/>
      <c r="AS40" s="679"/>
      <c r="AT40" s="679"/>
      <c r="AU40" s="679"/>
      <c r="AV40" s="679"/>
      <c r="AW40" s="679"/>
      <c r="AX40" s="679"/>
      <c r="AY40" s="680"/>
      <c r="AZ40" s="647">
        <v>85821</v>
      </c>
      <c r="BA40" s="648"/>
      <c r="BB40" s="648"/>
      <c r="BC40" s="648"/>
      <c r="BD40" s="636"/>
      <c r="BE40" s="636"/>
      <c r="BF40" s="681"/>
      <c r="BG40" s="686"/>
      <c r="BH40" s="687"/>
      <c r="BI40" s="687"/>
      <c r="BJ40" s="687"/>
      <c r="BK40" s="687"/>
      <c r="BL40" s="215"/>
      <c r="BM40" s="682" t="s">
        <v>346</v>
      </c>
      <c r="BN40" s="682"/>
      <c r="BO40" s="682"/>
      <c r="BP40" s="682"/>
      <c r="BQ40" s="682"/>
      <c r="BR40" s="682"/>
      <c r="BS40" s="682"/>
      <c r="BT40" s="682"/>
      <c r="BU40" s="683"/>
      <c r="BV40" s="647">
        <v>113</v>
      </c>
      <c r="BW40" s="648"/>
      <c r="BX40" s="648"/>
      <c r="BY40" s="648"/>
      <c r="BZ40" s="648"/>
      <c r="CA40" s="648"/>
      <c r="CB40" s="684"/>
      <c r="CD40" s="685" t="s">
        <v>347</v>
      </c>
      <c r="CE40" s="682"/>
      <c r="CF40" s="682"/>
      <c r="CG40" s="682"/>
      <c r="CH40" s="682"/>
      <c r="CI40" s="682"/>
      <c r="CJ40" s="682"/>
      <c r="CK40" s="682"/>
      <c r="CL40" s="682"/>
      <c r="CM40" s="682"/>
      <c r="CN40" s="682"/>
      <c r="CO40" s="682"/>
      <c r="CP40" s="682"/>
      <c r="CQ40" s="683"/>
      <c r="CR40" s="647">
        <v>8000</v>
      </c>
      <c r="CS40" s="648"/>
      <c r="CT40" s="648"/>
      <c r="CU40" s="648"/>
      <c r="CV40" s="648"/>
      <c r="CW40" s="648"/>
      <c r="CX40" s="648"/>
      <c r="CY40" s="649"/>
      <c r="CZ40" s="650">
        <v>0.1</v>
      </c>
      <c r="DA40" s="675"/>
      <c r="DB40" s="675"/>
      <c r="DC40" s="676"/>
      <c r="DD40" s="635" t="s">
        <v>124</v>
      </c>
      <c r="DE40" s="648"/>
      <c r="DF40" s="648"/>
      <c r="DG40" s="648"/>
      <c r="DH40" s="648"/>
      <c r="DI40" s="648"/>
      <c r="DJ40" s="648"/>
      <c r="DK40" s="649"/>
      <c r="DL40" s="635" t="s">
        <v>124</v>
      </c>
      <c r="DM40" s="648"/>
      <c r="DN40" s="648"/>
      <c r="DO40" s="648"/>
      <c r="DP40" s="648"/>
      <c r="DQ40" s="648"/>
      <c r="DR40" s="648"/>
      <c r="DS40" s="648"/>
      <c r="DT40" s="648"/>
      <c r="DU40" s="648"/>
      <c r="DV40" s="649"/>
      <c r="DW40" s="650" t="s">
        <v>239</v>
      </c>
      <c r="DX40" s="675"/>
      <c r="DY40" s="675"/>
      <c r="DZ40" s="675"/>
      <c r="EA40" s="675"/>
      <c r="EB40" s="675"/>
      <c r="EC40" s="677"/>
    </row>
    <row r="41" spans="2:133" ht="11.25" customHeight="1" x14ac:dyDescent="0.2">
      <c r="AQ41" s="690" t="s">
        <v>348</v>
      </c>
      <c r="AR41" s="691"/>
      <c r="AS41" s="691"/>
      <c r="AT41" s="691"/>
      <c r="AU41" s="691"/>
      <c r="AV41" s="691"/>
      <c r="AW41" s="691"/>
      <c r="AX41" s="691"/>
      <c r="AY41" s="692"/>
      <c r="AZ41" s="656">
        <v>252350</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320</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7" t="s">
        <v>239</v>
      </c>
      <c r="CS41" s="636"/>
      <c r="CT41" s="636"/>
      <c r="CU41" s="636"/>
      <c r="CV41" s="636"/>
      <c r="CW41" s="636"/>
      <c r="CX41" s="636"/>
      <c r="CY41" s="637"/>
      <c r="CZ41" s="650" t="s">
        <v>239</v>
      </c>
      <c r="DA41" s="675"/>
      <c r="DB41" s="675"/>
      <c r="DC41" s="676"/>
      <c r="DD41" s="635" t="s">
        <v>239</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2">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352</v>
      </c>
      <c r="CE42" s="645"/>
      <c r="CF42" s="645"/>
      <c r="CG42" s="645"/>
      <c r="CH42" s="645"/>
      <c r="CI42" s="645"/>
      <c r="CJ42" s="645"/>
      <c r="CK42" s="645"/>
      <c r="CL42" s="645"/>
      <c r="CM42" s="645"/>
      <c r="CN42" s="645"/>
      <c r="CO42" s="645"/>
      <c r="CP42" s="645"/>
      <c r="CQ42" s="646"/>
      <c r="CR42" s="647">
        <v>1382953</v>
      </c>
      <c r="CS42" s="648"/>
      <c r="CT42" s="648"/>
      <c r="CU42" s="648"/>
      <c r="CV42" s="648"/>
      <c r="CW42" s="648"/>
      <c r="CX42" s="648"/>
      <c r="CY42" s="649"/>
      <c r="CZ42" s="650">
        <v>23.2</v>
      </c>
      <c r="DA42" s="651"/>
      <c r="DB42" s="651"/>
      <c r="DC42" s="652"/>
      <c r="DD42" s="635">
        <v>165220</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2">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354</v>
      </c>
      <c r="CE43" s="645"/>
      <c r="CF43" s="645"/>
      <c r="CG43" s="645"/>
      <c r="CH43" s="645"/>
      <c r="CI43" s="645"/>
      <c r="CJ43" s="645"/>
      <c r="CK43" s="645"/>
      <c r="CL43" s="645"/>
      <c r="CM43" s="645"/>
      <c r="CN43" s="645"/>
      <c r="CO43" s="645"/>
      <c r="CP43" s="645"/>
      <c r="CQ43" s="646"/>
      <c r="CR43" s="647">
        <v>27922</v>
      </c>
      <c r="CS43" s="636"/>
      <c r="CT43" s="636"/>
      <c r="CU43" s="636"/>
      <c r="CV43" s="636"/>
      <c r="CW43" s="636"/>
      <c r="CX43" s="636"/>
      <c r="CY43" s="637"/>
      <c r="CZ43" s="650">
        <v>0.5</v>
      </c>
      <c r="DA43" s="675"/>
      <c r="DB43" s="675"/>
      <c r="DC43" s="676"/>
      <c r="DD43" s="635">
        <v>27922</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2">
      <c r="B44" s="220" t="s">
        <v>355</v>
      </c>
      <c r="CD44" s="669" t="s">
        <v>306</v>
      </c>
      <c r="CE44" s="670"/>
      <c r="CF44" s="644" t="s">
        <v>356</v>
      </c>
      <c r="CG44" s="645"/>
      <c r="CH44" s="645"/>
      <c r="CI44" s="645"/>
      <c r="CJ44" s="645"/>
      <c r="CK44" s="645"/>
      <c r="CL44" s="645"/>
      <c r="CM44" s="645"/>
      <c r="CN44" s="645"/>
      <c r="CO44" s="645"/>
      <c r="CP44" s="645"/>
      <c r="CQ44" s="646"/>
      <c r="CR44" s="647">
        <v>1340113</v>
      </c>
      <c r="CS44" s="648"/>
      <c r="CT44" s="648"/>
      <c r="CU44" s="648"/>
      <c r="CV44" s="648"/>
      <c r="CW44" s="648"/>
      <c r="CX44" s="648"/>
      <c r="CY44" s="649"/>
      <c r="CZ44" s="650">
        <v>22.5</v>
      </c>
      <c r="DA44" s="651"/>
      <c r="DB44" s="651"/>
      <c r="DC44" s="652"/>
      <c r="DD44" s="635">
        <v>162671</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2">
      <c r="CD45" s="671"/>
      <c r="CE45" s="672"/>
      <c r="CF45" s="644" t="s">
        <v>357</v>
      </c>
      <c r="CG45" s="645"/>
      <c r="CH45" s="645"/>
      <c r="CI45" s="645"/>
      <c r="CJ45" s="645"/>
      <c r="CK45" s="645"/>
      <c r="CL45" s="645"/>
      <c r="CM45" s="645"/>
      <c r="CN45" s="645"/>
      <c r="CO45" s="645"/>
      <c r="CP45" s="645"/>
      <c r="CQ45" s="646"/>
      <c r="CR45" s="647">
        <v>924250</v>
      </c>
      <c r="CS45" s="636"/>
      <c r="CT45" s="636"/>
      <c r="CU45" s="636"/>
      <c r="CV45" s="636"/>
      <c r="CW45" s="636"/>
      <c r="CX45" s="636"/>
      <c r="CY45" s="637"/>
      <c r="CZ45" s="650">
        <v>15.5</v>
      </c>
      <c r="DA45" s="675"/>
      <c r="DB45" s="675"/>
      <c r="DC45" s="676"/>
      <c r="DD45" s="635">
        <v>23425</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2">
      <c r="CD46" s="671"/>
      <c r="CE46" s="672"/>
      <c r="CF46" s="644" t="s">
        <v>358</v>
      </c>
      <c r="CG46" s="645"/>
      <c r="CH46" s="645"/>
      <c r="CI46" s="645"/>
      <c r="CJ46" s="645"/>
      <c r="CK46" s="645"/>
      <c r="CL46" s="645"/>
      <c r="CM46" s="645"/>
      <c r="CN46" s="645"/>
      <c r="CO46" s="645"/>
      <c r="CP46" s="645"/>
      <c r="CQ46" s="646"/>
      <c r="CR46" s="647">
        <v>359334</v>
      </c>
      <c r="CS46" s="648"/>
      <c r="CT46" s="648"/>
      <c r="CU46" s="648"/>
      <c r="CV46" s="648"/>
      <c r="CW46" s="648"/>
      <c r="CX46" s="648"/>
      <c r="CY46" s="649"/>
      <c r="CZ46" s="650">
        <v>6</v>
      </c>
      <c r="DA46" s="651"/>
      <c r="DB46" s="651"/>
      <c r="DC46" s="652"/>
      <c r="DD46" s="635">
        <v>90967</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2">
      <c r="CD47" s="671"/>
      <c r="CE47" s="672"/>
      <c r="CF47" s="644" t="s">
        <v>359</v>
      </c>
      <c r="CG47" s="645"/>
      <c r="CH47" s="645"/>
      <c r="CI47" s="645"/>
      <c r="CJ47" s="645"/>
      <c r="CK47" s="645"/>
      <c r="CL47" s="645"/>
      <c r="CM47" s="645"/>
      <c r="CN47" s="645"/>
      <c r="CO47" s="645"/>
      <c r="CP47" s="645"/>
      <c r="CQ47" s="646"/>
      <c r="CR47" s="647">
        <v>42840</v>
      </c>
      <c r="CS47" s="636"/>
      <c r="CT47" s="636"/>
      <c r="CU47" s="636"/>
      <c r="CV47" s="636"/>
      <c r="CW47" s="636"/>
      <c r="CX47" s="636"/>
      <c r="CY47" s="637"/>
      <c r="CZ47" s="650">
        <v>0.7</v>
      </c>
      <c r="DA47" s="675"/>
      <c r="DB47" s="675"/>
      <c r="DC47" s="676"/>
      <c r="DD47" s="635">
        <v>2549</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ht="10.8" x14ac:dyDescent="0.2">
      <c r="CD48" s="673"/>
      <c r="CE48" s="674"/>
      <c r="CF48" s="644" t="s">
        <v>360</v>
      </c>
      <c r="CG48" s="645"/>
      <c r="CH48" s="645"/>
      <c r="CI48" s="645"/>
      <c r="CJ48" s="645"/>
      <c r="CK48" s="645"/>
      <c r="CL48" s="645"/>
      <c r="CM48" s="645"/>
      <c r="CN48" s="645"/>
      <c r="CO48" s="645"/>
      <c r="CP48" s="645"/>
      <c r="CQ48" s="646"/>
      <c r="CR48" s="647" t="s">
        <v>239</v>
      </c>
      <c r="CS48" s="648"/>
      <c r="CT48" s="648"/>
      <c r="CU48" s="648"/>
      <c r="CV48" s="648"/>
      <c r="CW48" s="648"/>
      <c r="CX48" s="648"/>
      <c r="CY48" s="649"/>
      <c r="CZ48" s="650" t="s">
        <v>124</v>
      </c>
      <c r="DA48" s="651"/>
      <c r="DB48" s="651"/>
      <c r="DC48" s="652"/>
      <c r="DD48" s="635" t="s">
        <v>239</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2">
      <c r="CD49" s="653" t="s">
        <v>361</v>
      </c>
      <c r="CE49" s="654"/>
      <c r="CF49" s="654"/>
      <c r="CG49" s="654"/>
      <c r="CH49" s="654"/>
      <c r="CI49" s="654"/>
      <c r="CJ49" s="654"/>
      <c r="CK49" s="654"/>
      <c r="CL49" s="654"/>
      <c r="CM49" s="654"/>
      <c r="CN49" s="654"/>
      <c r="CO49" s="654"/>
      <c r="CP49" s="654"/>
      <c r="CQ49" s="655"/>
      <c r="CR49" s="656">
        <v>5961736</v>
      </c>
      <c r="CS49" s="657"/>
      <c r="CT49" s="657"/>
      <c r="CU49" s="657"/>
      <c r="CV49" s="657"/>
      <c r="CW49" s="657"/>
      <c r="CX49" s="657"/>
      <c r="CY49" s="658"/>
      <c r="CZ49" s="659">
        <v>100</v>
      </c>
      <c r="DA49" s="660"/>
      <c r="DB49" s="660"/>
      <c r="DC49" s="661"/>
      <c r="DD49" s="662">
        <v>3455932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EqgFSuWcJ4qhZVwfCC+chdSs63PeE4noKBaSEt5haCBWn0piVIS1k/hrYuRIggoqTmiYTFn0bknTTnx27zBgJQ==" saltValue="6ufV6WV1gwlTQ78z6Jp2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2" zoomScaleNormal="52" zoomScaleSheetLayoutView="70" workbookViewId="0">
      <selection activeCell="DV107" sqref="DV107:DW107"/>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384</v>
      </c>
      <c r="C7" s="1120"/>
      <c r="D7" s="1120"/>
      <c r="E7" s="1120"/>
      <c r="F7" s="1120"/>
      <c r="G7" s="1120"/>
      <c r="H7" s="1120"/>
      <c r="I7" s="1120"/>
      <c r="J7" s="1120"/>
      <c r="K7" s="1120"/>
      <c r="L7" s="1120"/>
      <c r="M7" s="1120"/>
      <c r="N7" s="1120"/>
      <c r="O7" s="1120"/>
      <c r="P7" s="1121"/>
      <c r="Q7" s="1173">
        <v>6099</v>
      </c>
      <c r="R7" s="1174"/>
      <c r="S7" s="1174"/>
      <c r="T7" s="1174"/>
      <c r="U7" s="1174"/>
      <c r="V7" s="1174">
        <v>5927</v>
      </c>
      <c r="W7" s="1174"/>
      <c r="X7" s="1174"/>
      <c r="Y7" s="1174"/>
      <c r="Z7" s="1174"/>
      <c r="AA7" s="1174">
        <v>172</v>
      </c>
      <c r="AB7" s="1174"/>
      <c r="AC7" s="1174"/>
      <c r="AD7" s="1174"/>
      <c r="AE7" s="1175"/>
      <c r="AF7" s="1176">
        <v>168</v>
      </c>
      <c r="AG7" s="1177"/>
      <c r="AH7" s="1177"/>
      <c r="AI7" s="1177"/>
      <c r="AJ7" s="1178"/>
      <c r="AK7" s="1160">
        <v>465</v>
      </c>
      <c r="AL7" s="1161"/>
      <c r="AM7" s="1161"/>
      <c r="AN7" s="1161"/>
      <c r="AO7" s="1161"/>
      <c r="AP7" s="1161">
        <v>7004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-9</v>
      </c>
      <c r="CI7" s="1158"/>
      <c r="CJ7" s="1158"/>
      <c r="CK7" s="1158"/>
      <c r="CL7" s="1159"/>
      <c r="CM7" s="1157">
        <v>17</v>
      </c>
      <c r="CN7" s="1158"/>
      <c r="CO7" s="1158"/>
      <c r="CP7" s="1158"/>
      <c r="CQ7" s="1159"/>
      <c r="CR7" s="1157">
        <v>15</v>
      </c>
      <c r="CS7" s="1158"/>
      <c r="CT7" s="1158"/>
      <c r="CU7" s="1158"/>
      <c r="CV7" s="1159"/>
      <c r="CW7" s="1157" t="s">
        <v>562</v>
      </c>
      <c r="CX7" s="1158"/>
      <c r="CY7" s="1158"/>
      <c r="CZ7" s="1158"/>
      <c r="DA7" s="1159"/>
      <c r="DB7" s="1157" t="s">
        <v>563</v>
      </c>
      <c r="DC7" s="1158"/>
      <c r="DD7" s="1158"/>
      <c r="DE7" s="1158"/>
      <c r="DF7" s="1159"/>
      <c r="DG7" s="1157" t="s">
        <v>562</v>
      </c>
      <c r="DH7" s="1158"/>
      <c r="DI7" s="1158"/>
      <c r="DJ7" s="1158"/>
      <c r="DK7" s="1159"/>
      <c r="DL7" s="1157" t="s">
        <v>563</v>
      </c>
      <c r="DM7" s="1158"/>
      <c r="DN7" s="1158"/>
      <c r="DO7" s="1158"/>
      <c r="DP7" s="1159"/>
      <c r="DQ7" s="1157" t="s">
        <v>563</v>
      </c>
      <c r="DR7" s="1158"/>
      <c r="DS7" s="1158"/>
      <c r="DT7" s="1158"/>
      <c r="DU7" s="1159"/>
      <c r="DV7" s="1184"/>
      <c r="DW7" s="1185"/>
      <c r="DX7" s="1185"/>
      <c r="DY7" s="1185"/>
      <c r="DZ7" s="1186"/>
      <c r="EA7" s="234"/>
    </row>
    <row r="8" spans="1:131" s="235" customFormat="1" ht="26.25" customHeight="1" x14ac:dyDescent="0.2">
      <c r="A8" s="241">
        <v>2</v>
      </c>
      <c r="B8" s="1100" t="s">
        <v>385</v>
      </c>
      <c r="C8" s="1101"/>
      <c r="D8" s="1101"/>
      <c r="E8" s="1101"/>
      <c r="F8" s="1101"/>
      <c r="G8" s="1101"/>
      <c r="H8" s="1101"/>
      <c r="I8" s="1101"/>
      <c r="J8" s="1101"/>
      <c r="K8" s="1101"/>
      <c r="L8" s="1101"/>
      <c r="M8" s="1101"/>
      <c r="N8" s="1101"/>
      <c r="O8" s="1101"/>
      <c r="P8" s="1102"/>
      <c r="Q8" s="1112">
        <v>87</v>
      </c>
      <c r="R8" s="1113"/>
      <c r="S8" s="1113"/>
      <c r="T8" s="1113"/>
      <c r="U8" s="1113"/>
      <c r="V8" s="1113">
        <v>87</v>
      </c>
      <c r="W8" s="1113"/>
      <c r="X8" s="1113"/>
      <c r="Y8" s="1113"/>
      <c r="Z8" s="1113"/>
      <c r="AA8" s="1113">
        <v>0</v>
      </c>
      <c r="AB8" s="1113"/>
      <c r="AC8" s="1113"/>
      <c r="AD8" s="1113"/>
      <c r="AE8" s="1114"/>
      <c r="AF8" s="1106" t="s">
        <v>124</v>
      </c>
      <c r="AG8" s="1107"/>
      <c r="AH8" s="1107"/>
      <c r="AI8" s="1107"/>
      <c r="AJ8" s="1108"/>
      <c r="AK8" s="1155">
        <v>53</v>
      </c>
      <c r="AL8" s="1156"/>
      <c r="AM8" s="1156"/>
      <c r="AN8" s="1156"/>
      <c r="AO8" s="1156"/>
      <c r="AP8" s="1156" t="s">
        <v>562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583</v>
      </c>
      <c r="BT8" s="1084"/>
      <c r="BU8" s="1084"/>
      <c r="BV8" s="1084"/>
      <c r="BW8" s="1084"/>
      <c r="BX8" s="1084"/>
      <c r="BY8" s="1084"/>
      <c r="BZ8" s="1084"/>
      <c r="CA8" s="1084"/>
      <c r="CB8" s="1084"/>
      <c r="CC8" s="1084"/>
      <c r="CD8" s="1084"/>
      <c r="CE8" s="1084"/>
      <c r="CF8" s="1084"/>
      <c r="CG8" s="1085"/>
      <c r="CH8" s="1058" t="s">
        <v>562</v>
      </c>
      <c r="CI8" s="1059"/>
      <c r="CJ8" s="1059"/>
      <c r="CK8" s="1059"/>
      <c r="CL8" s="1060"/>
      <c r="CM8" s="1058">
        <v>12</v>
      </c>
      <c r="CN8" s="1059"/>
      <c r="CO8" s="1059"/>
      <c r="CP8" s="1059"/>
      <c r="CQ8" s="1060"/>
      <c r="CR8" s="1058">
        <v>5</v>
      </c>
      <c r="CS8" s="1059"/>
      <c r="CT8" s="1059"/>
      <c r="CU8" s="1059"/>
      <c r="CV8" s="1060"/>
      <c r="CW8" s="1058" t="s">
        <v>563</v>
      </c>
      <c r="CX8" s="1059"/>
      <c r="CY8" s="1059"/>
      <c r="CZ8" s="1059"/>
      <c r="DA8" s="1060"/>
      <c r="DB8" s="1058" t="s">
        <v>562</v>
      </c>
      <c r="DC8" s="1059"/>
      <c r="DD8" s="1059"/>
      <c r="DE8" s="1059"/>
      <c r="DF8" s="1060"/>
      <c r="DG8" s="1058" t="s">
        <v>563</v>
      </c>
      <c r="DH8" s="1059"/>
      <c r="DI8" s="1059"/>
      <c r="DJ8" s="1059"/>
      <c r="DK8" s="1060"/>
      <c r="DL8" s="1058" t="s">
        <v>563</v>
      </c>
      <c r="DM8" s="1059"/>
      <c r="DN8" s="1059"/>
      <c r="DO8" s="1059"/>
      <c r="DP8" s="1060"/>
      <c r="DQ8" s="1058" t="s">
        <v>563</v>
      </c>
      <c r="DR8" s="1059"/>
      <c r="DS8" s="1059"/>
      <c r="DT8" s="1059"/>
      <c r="DU8" s="1060"/>
      <c r="DV8" s="1061"/>
      <c r="DW8" s="1062"/>
      <c r="DX8" s="1062"/>
      <c r="DY8" s="1062"/>
      <c r="DZ8" s="1063"/>
      <c r="EA8" s="234"/>
    </row>
    <row r="9" spans="1:131" s="235" customFormat="1" ht="26.25" customHeight="1" x14ac:dyDescent="0.2">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386</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387</v>
      </c>
      <c r="B23" s="1013" t="s">
        <v>388</v>
      </c>
      <c r="C23" s="1014"/>
      <c r="D23" s="1014"/>
      <c r="E23" s="1014"/>
      <c r="F23" s="1014"/>
      <c r="G23" s="1014"/>
      <c r="H23" s="1014"/>
      <c r="I23" s="1014"/>
      <c r="J23" s="1014"/>
      <c r="K23" s="1014"/>
      <c r="L23" s="1014"/>
      <c r="M23" s="1014"/>
      <c r="N23" s="1014"/>
      <c r="O23" s="1014"/>
      <c r="P23" s="1015"/>
      <c r="Q23" s="1137">
        <v>6133</v>
      </c>
      <c r="R23" s="1138"/>
      <c r="S23" s="1138"/>
      <c r="T23" s="1138"/>
      <c r="U23" s="1138"/>
      <c r="V23" s="1138">
        <v>5962</v>
      </c>
      <c r="W23" s="1138"/>
      <c r="X23" s="1138"/>
      <c r="Y23" s="1138"/>
      <c r="Z23" s="1138"/>
      <c r="AA23" s="1138">
        <v>172</v>
      </c>
      <c r="AB23" s="1138"/>
      <c r="AC23" s="1138"/>
      <c r="AD23" s="1138"/>
      <c r="AE23" s="1139"/>
      <c r="AF23" s="1140">
        <v>168</v>
      </c>
      <c r="AG23" s="1138"/>
      <c r="AH23" s="1138"/>
      <c r="AI23" s="1138"/>
      <c r="AJ23" s="1141"/>
      <c r="AK23" s="1142"/>
      <c r="AL23" s="1143"/>
      <c r="AM23" s="1143"/>
      <c r="AN23" s="1143"/>
      <c r="AO23" s="1143"/>
      <c r="AP23" s="1138">
        <v>7004</v>
      </c>
      <c r="AQ23" s="1138"/>
      <c r="AR23" s="1138"/>
      <c r="AS23" s="1138"/>
      <c r="AT23" s="1138"/>
      <c r="AU23" s="1144"/>
      <c r="AV23" s="1144"/>
      <c r="AW23" s="1144"/>
      <c r="AX23" s="1144"/>
      <c r="AY23" s="1145"/>
      <c r="AZ23" s="1134" t="s">
        <v>389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367</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400</v>
      </c>
      <c r="C28" s="1120"/>
      <c r="D28" s="1120"/>
      <c r="E28" s="1120"/>
      <c r="F28" s="1120"/>
      <c r="G28" s="1120"/>
      <c r="H28" s="1120"/>
      <c r="I28" s="1120"/>
      <c r="J28" s="1120"/>
      <c r="K28" s="1120"/>
      <c r="L28" s="1120"/>
      <c r="M28" s="1120"/>
      <c r="N28" s="1120"/>
      <c r="O28" s="1120"/>
      <c r="P28" s="1121"/>
      <c r="Q28" s="1122">
        <v>1094</v>
      </c>
      <c r="R28" s="1123"/>
      <c r="S28" s="1123"/>
      <c r="T28" s="1123"/>
      <c r="U28" s="1123"/>
      <c r="V28" s="1123">
        <v>991</v>
      </c>
      <c r="W28" s="1123"/>
      <c r="X28" s="1123"/>
      <c r="Y28" s="1123"/>
      <c r="Z28" s="1123"/>
      <c r="AA28" s="1123">
        <v>103</v>
      </c>
      <c r="AB28" s="1123"/>
      <c r="AC28" s="1123"/>
      <c r="AD28" s="1123"/>
      <c r="AE28" s="1124"/>
      <c r="AF28" s="1125">
        <v>103</v>
      </c>
      <c r="AG28" s="1123"/>
      <c r="AH28" s="1123"/>
      <c r="AI28" s="1123"/>
      <c r="AJ28" s="1126"/>
      <c r="AK28" s="1127">
        <v>68</v>
      </c>
      <c r="AL28" s="1115"/>
      <c r="AM28" s="1115"/>
      <c r="AN28" s="1115"/>
      <c r="AO28" s="1115"/>
      <c r="AP28" s="1115" t="s">
        <v>564</v>
      </c>
      <c r="AQ28" s="1115"/>
      <c r="AR28" s="1115"/>
      <c r="AS28" s="1115"/>
      <c r="AT28" s="1115"/>
      <c r="AU28" s="1115" t="s">
        <v>563</v>
      </c>
      <c r="AV28" s="1115"/>
      <c r="AW28" s="1115"/>
      <c r="AX28" s="1115"/>
      <c r="AY28" s="1115"/>
      <c r="AZ28" s="1116" t="s">
        <v>563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0" t="s">
        <v>401</v>
      </c>
      <c r="C29" s="1101"/>
      <c r="D29" s="1101"/>
      <c r="E29" s="1101"/>
      <c r="F29" s="1101"/>
      <c r="G29" s="1101"/>
      <c r="H29" s="1101"/>
      <c r="I29" s="1101"/>
      <c r="J29" s="1101"/>
      <c r="K29" s="1101"/>
      <c r="L29" s="1101"/>
      <c r="M29" s="1101"/>
      <c r="N29" s="1101"/>
      <c r="O29" s="1101"/>
      <c r="P29" s="1102"/>
      <c r="Q29" s="1112">
        <v>952</v>
      </c>
      <c r="R29" s="1113"/>
      <c r="S29" s="1113"/>
      <c r="T29" s="1113"/>
      <c r="U29" s="1113"/>
      <c r="V29" s="1113">
        <v>925</v>
      </c>
      <c r="W29" s="1113"/>
      <c r="X29" s="1113"/>
      <c r="Y29" s="1113"/>
      <c r="Z29" s="1113"/>
      <c r="AA29" s="1113">
        <v>27</v>
      </c>
      <c r="AB29" s="1113"/>
      <c r="AC29" s="1113"/>
      <c r="AD29" s="1113"/>
      <c r="AE29" s="1114"/>
      <c r="AF29" s="1106">
        <v>27</v>
      </c>
      <c r="AG29" s="1107"/>
      <c r="AH29" s="1107"/>
      <c r="AI29" s="1107"/>
      <c r="AJ29" s="1108"/>
      <c r="AK29" s="1049">
        <v>119</v>
      </c>
      <c r="AL29" s="1040"/>
      <c r="AM29" s="1040"/>
      <c r="AN29" s="1040"/>
      <c r="AO29" s="1040"/>
      <c r="AP29" s="1040" t="s">
        <v>563</v>
      </c>
      <c r="AQ29" s="1040"/>
      <c r="AR29" s="1040"/>
      <c r="AS29" s="1040"/>
      <c r="AT29" s="1040"/>
      <c r="AU29" s="1040" t="s">
        <v>564</v>
      </c>
      <c r="AV29" s="1040"/>
      <c r="AW29" s="1040"/>
      <c r="AX29" s="1040"/>
      <c r="AY29" s="1040"/>
      <c r="AZ29" s="1111" t="s">
        <v>565</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0" t="s">
        <v>402</v>
      </c>
      <c r="C30" s="1101"/>
      <c r="D30" s="1101"/>
      <c r="E30" s="1101"/>
      <c r="F30" s="1101"/>
      <c r="G30" s="1101"/>
      <c r="H30" s="1101"/>
      <c r="I30" s="1101"/>
      <c r="J30" s="1101"/>
      <c r="K30" s="1101"/>
      <c r="L30" s="1101"/>
      <c r="M30" s="1101"/>
      <c r="N30" s="1101"/>
      <c r="O30" s="1101"/>
      <c r="P30" s="1102"/>
      <c r="Q30" s="1112">
        <v>86</v>
      </c>
      <c r="R30" s="1113"/>
      <c r="S30" s="1113"/>
      <c r="T30" s="1113"/>
      <c r="U30" s="1113"/>
      <c r="V30" s="1113">
        <v>85</v>
      </c>
      <c r="W30" s="1113"/>
      <c r="X30" s="1113"/>
      <c r="Y30" s="1113"/>
      <c r="Z30" s="1113"/>
      <c r="AA30" s="1113">
        <v>1</v>
      </c>
      <c r="AB30" s="1113"/>
      <c r="AC30" s="1113"/>
      <c r="AD30" s="1113"/>
      <c r="AE30" s="1114"/>
      <c r="AF30" s="1106">
        <v>1</v>
      </c>
      <c r="AG30" s="1107"/>
      <c r="AH30" s="1107"/>
      <c r="AI30" s="1107"/>
      <c r="AJ30" s="1108"/>
      <c r="AK30" s="1049">
        <v>34</v>
      </c>
      <c r="AL30" s="1040"/>
      <c r="AM30" s="1040"/>
      <c r="AN30" s="1040"/>
      <c r="AO30" s="1040"/>
      <c r="AP30" s="1040" t="s">
        <v>565</v>
      </c>
      <c r="AQ30" s="1040"/>
      <c r="AR30" s="1040"/>
      <c r="AS30" s="1040"/>
      <c r="AT30" s="1040"/>
      <c r="AU30" s="1040" t="s">
        <v>566</v>
      </c>
      <c r="AV30" s="1040"/>
      <c r="AW30" s="1040"/>
      <c r="AX30" s="1040"/>
      <c r="AY30" s="1040"/>
      <c r="AZ30" s="1111" t="s">
        <v>563</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0" t="s">
        <v>403</v>
      </c>
      <c r="C31" s="1101"/>
      <c r="D31" s="1101"/>
      <c r="E31" s="1101"/>
      <c r="F31" s="1101"/>
      <c r="G31" s="1101"/>
      <c r="H31" s="1101"/>
      <c r="I31" s="1101"/>
      <c r="J31" s="1101"/>
      <c r="K31" s="1101"/>
      <c r="L31" s="1101"/>
      <c r="M31" s="1101"/>
      <c r="N31" s="1101"/>
      <c r="O31" s="1101"/>
      <c r="P31" s="1102"/>
      <c r="Q31" s="1112">
        <v>5</v>
      </c>
      <c r="R31" s="1113"/>
      <c r="S31" s="1113"/>
      <c r="T31" s="1113"/>
      <c r="U31" s="1113"/>
      <c r="V31" s="1113">
        <v>5</v>
      </c>
      <c r="W31" s="1113"/>
      <c r="X31" s="1113"/>
      <c r="Y31" s="1113"/>
      <c r="Z31" s="1113"/>
      <c r="AA31" s="1113">
        <v>0</v>
      </c>
      <c r="AB31" s="1113"/>
      <c r="AC31" s="1113"/>
      <c r="AD31" s="1113"/>
      <c r="AE31" s="1114"/>
      <c r="AF31" s="1106">
        <v>0</v>
      </c>
      <c r="AG31" s="1107"/>
      <c r="AH31" s="1107"/>
      <c r="AI31" s="1107"/>
      <c r="AJ31" s="1108"/>
      <c r="AK31" s="1049">
        <v>3</v>
      </c>
      <c r="AL31" s="1040"/>
      <c r="AM31" s="1040"/>
      <c r="AN31" s="1040"/>
      <c r="AO31" s="1040"/>
      <c r="AP31" s="1040">
        <v>36</v>
      </c>
      <c r="AQ31" s="1040"/>
      <c r="AR31" s="1040"/>
      <c r="AS31" s="1040"/>
      <c r="AT31" s="1040"/>
      <c r="AU31" s="1040">
        <v>27</v>
      </c>
      <c r="AV31" s="1040"/>
      <c r="AW31" s="1040"/>
      <c r="AX31" s="1040"/>
      <c r="AY31" s="1040"/>
      <c r="AZ31" s="1111" t="s">
        <v>563</v>
      </c>
      <c r="BA31" s="1111"/>
      <c r="BB31" s="1111"/>
      <c r="BC31" s="1111"/>
      <c r="BD31" s="1111"/>
      <c r="BE31" s="1095" t="s">
        <v>404</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0" t="s">
        <v>405</v>
      </c>
      <c r="C32" s="1101"/>
      <c r="D32" s="1101"/>
      <c r="E32" s="1101"/>
      <c r="F32" s="1101"/>
      <c r="G32" s="1101"/>
      <c r="H32" s="1101"/>
      <c r="I32" s="1101"/>
      <c r="J32" s="1101"/>
      <c r="K32" s="1101"/>
      <c r="L32" s="1101"/>
      <c r="M32" s="1101"/>
      <c r="N32" s="1101"/>
      <c r="O32" s="1101"/>
      <c r="P32" s="1102"/>
      <c r="Q32" s="1112">
        <v>95</v>
      </c>
      <c r="R32" s="1113"/>
      <c r="S32" s="1113"/>
      <c r="T32" s="1113"/>
      <c r="U32" s="1113"/>
      <c r="V32" s="1113">
        <v>95</v>
      </c>
      <c r="W32" s="1113"/>
      <c r="X32" s="1113"/>
      <c r="Y32" s="1113"/>
      <c r="Z32" s="1113"/>
      <c r="AA32" s="1113" t="s">
        <v>563</v>
      </c>
      <c r="AB32" s="1113"/>
      <c r="AC32" s="1113"/>
      <c r="AD32" s="1113"/>
      <c r="AE32" s="1114"/>
      <c r="AF32" s="1106" t="s">
        <v>124</v>
      </c>
      <c r="AG32" s="1107"/>
      <c r="AH32" s="1107"/>
      <c r="AI32" s="1107"/>
      <c r="AJ32" s="1108"/>
      <c r="AK32" s="1049">
        <v>67</v>
      </c>
      <c r="AL32" s="1040"/>
      <c r="AM32" s="1040"/>
      <c r="AN32" s="1040"/>
      <c r="AO32" s="1040"/>
      <c r="AP32" s="1040">
        <v>410</v>
      </c>
      <c r="AQ32" s="1040"/>
      <c r="AR32" s="1040"/>
      <c r="AS32" s="1040"/>
      <c r="AT32" s="1040"/>
      <c r="AU32" s="1040">
        <v>400</v>
      </c>
      <c r="AV32" s="1040"/>
      <c r="AW32" s="1040"/>
      <c r="AX32" s="1040"/>
      <c r="AY32" s="1040"/>
      <c r="AZ32" s="1111" t="s">
        <v>565</v>
      </c>
      <c r="BA32" s="1111"/>
      <c r="BB32" s="1111"/>
      <c r="BC32" s="1111"/>
      <c r="BD32" s="1111"/>
      <c r="BE32" s="1095" t="s">
        <v>406</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387</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130</v>
      </c>
      <c r="AG63" s="1028"/>
      <c r="AH63" s="1028"/>
      <c r="AI63" s="1028"/>
      <c r="AJ63" s="1093"/>
      <c r="AK63" s="1094"/>
      <c r="AL63" s="1032"/>
      <c r="AM63" s="1032"/>
      <c r="AN63" s="1032"/>
      <c r="AO63" s="1032"/>
      <c r="AP63" s="1028">
        <v>446</v>
      </c>
      <c r="AQ63" s="1028"/>
      <c r="AR63" s="1028"/>
      <c r="AS63" s="1028"/>
      <c r="AT63" s="1028"/>
      <c r="AU63" s="1028">
        <v>427</v>
      </c>
      <c r="AV63" s="1028"/>
      <c r="AW63" s="1028"/>
      <c r="AX63" s="1028"/>
      <c r="AY63" s="1028"/>
      <c r="AZ63" s="1088"/>
      <c r="BA63" s="1088"/>
      <c r="BB63" s="1088"/>
      <c r="BC63" s="1088"/>
      <c r="BD63" s="1088"/>
      <c r="BE63" s="1029"/>
      <c r="BF63" s="1029"/>
      <c r="BG63" s="1029"/>
      <c r="BH63" s="1029"/>
      <c r="BI63" s="1030"/>
      <c r="BJ63" s="1089" t="s">
        <v>124</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393</v>
      </c>
      <c r="W66" s="1071"/>
      <c r="X66" s="1071"/>
      <c r="Y66" s="1071"/>
      <c r="Z66" s="1072"/>
      <c r="AA66" s="1070" t="s">
        <v>394</v>
      </c>
      <c r="AB66" s="1071"/>
      <c r="AC66" s="1071"/>
      <c r="AD66" s="1071"/>
      <c r="AE66" s="1072"/>
      <c r="AF66" s="1076" t="s">
        <v>395</v>
      </c>
      <c r="AG66" s="1077"/>
      <c r="AH66" s="1077"/>
      <c r="AI66" s="1077"/>
      <c r="AJ66" s="1078"/>
      <c r="AK66" s="1070" t="s">
        <v>396</v>
      </c>
      <c r="AL66" s="1065"/>
      <c r="AM66" s="1065"/>
      <c r="AN66" s="1065"/>
      <c r="AO66" s="1066"/>
      <c r="AP66" s="1070" t="s">
        <v>412</v>
      </c>
      <c r="AQ66" s="1071"/>
      <c r="AR66" s="1071"/>
      <c r="AS66" s="1071"/>
      <c r="AT66" s="1072"/>
      <c r="AU66" s="1070" t="s">
        <v>413</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567</v>
      </c>
      <c r="C68" s="1055"/>
      <c r="D68" s="1055"/>
      <c r="E68" s="1055"/>
      <c r="F68" s="1055"/>
      <c r="G68" s="1055"/>
      <c r="H68" s="1055"/>
      <c r="I68" s="1055"/>
      <c r="J68" s="1055"/>
      <c r="K68" s="1055"/>
      <c r="L68" s="1055"/>
      <c r="M68" s="1055"/>
      <c r="N68" s="1055"/>
      <c r="O68" s="1055"/>
      <c r="P68" s="1056"/>
      <c r="Q68" s="1057">
        <v>1131</v>
      </c>
      <c r="R68" s="1051"/>
      <c r="S68" s="1051"/>
      <c r="T68" s="1051"/>
      <c r="U68" s="1051"/>
      <c r="V68" s="1051">
        <v>1127</v>
      </c>
      <c r="W68" s="1051"/>
      <c r="X68" s="1051"/>
      <c r="Y68" s="1051"/>
      <c r="Z68" s="1051"/>
      <c r="AA68" s="1051">
        <v>4</v>
      </c>
      <c r="AB68" s="1051"/>
      <c r="AC68" s="1051"/>
      <c r="AD68" s="1051"/>
      <c r="AE68" s="1051"/>
      <c r="AF68" s="1051">
        <v>4</v>
      </c>
      <c r="AG68" s="1051"/>
      <c r="AH68" s="1051"/>
      <c r="AI68" s="1051"/>
      <c r="AJ68" s="1051"/>
      <c r="AK68" s="1051" t="s">
        <v>568</v>
      </c>
      <c r="AL68" s="1051"/>
      <c r="AM68" s="1051"/>
      <c r="AN68" s="1051"/>
      <c r="AO68" s="1051"/>
      <c r="AP68" s="1051" t="s">
        <v>563</v>
      </c>
      <c r="AQ68" s="1051"/>
      <c r="AR68" s="1051"/>
      <c r="AS68" s="1051"/>
      <c r="AT68" s="1051"/>
      <c r="AU68" s="1051" t="s">
        <v>568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569</v>
      </c>
      <c r="C69" s="1044"/>
      <c r="D69" s="1044"/>
      <c r="E69" s="1044"/>
      <c r="F69" s="1044"/>
      <c r="G69" s="1044"/>
      <c r="H69" s="1044"/>
      <c r="I69" s="1044"/>
      <c r="J69" s="1044"/>
      <c r="K69" s="1044"/>
      <c r="L69" s="1044"/>
      <c r="M69" s="1044"/>
      <c r="N69" s="1044"/>
      <c r="O69" s="1044"/>
      <c r="P69" s="1045"/>
      <c r="Q69" s="1046">
        <v>90</v>
      </c>
      <c r="R69" s="1040"/>
      <c r="S69" s="1040"/>
      <c r="T69" s="1040"/>
      <c r="U69" s="1040"/>
      <c r="V69" s="1040">
        <v>77</v>
      </c>
      <c r="W69" s="1040"/>
      <c r="X69" s="1040"/>
      <c r="Y69" s="1040"/>
      <c r="Z69" s="1040"/>
      <c r="AA69" s="1040">
        <v>13</v>
      </c>
      <c r="AB69" s="1040"/>
      <c r="AC69" s="1040"/>
      <c r="AD69" s="1040"/>
      <c r="AE69" s="1040"/>
      <c r="AF69" s="1040">
        <v>13</v>
      </c>
      <c r="AG69" s="1040"/>
      <c r="AH69" s="1040"/>
      <c r="AI69" s="1040"/>
      <c r="AJ69" s="1040"/>
      <c r="AK69" s="1040">
        <v>8</v>
      </c>
      <c r="AL69" s="1040"/>
      <c r="AM69" s="1040"/>
      <c r="AN69" s="1040"/>
      <c r="AO69" s="1040"/>
      <c r="AP69" s="1040" t="s">
        <v>563</v>
      </c>
      <c r="AQ69" s="1040"/>
      <c r="AR69" s="1040"/>
      <c r="AS69" s="1040"/>
      <c r="AT69" s="1040"/>
      <c r="AU69" s="1040" t="s">
        <v>563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570</v>
      </c>
      <c r="C70" s="1044"/>
      <c r="D70" s="1044"/>
      <c r="E70" s="1044"/>
      <c r="F70" s="1044"/>
      <c r="G70" s="1044"/>
      <c r="H70" s="1044"/>
      <c r="I70" s="1044"/>
      <c r="J70" s="1044"/>
      <c r="K70" s="1044"/>
      <c r="L70" s="1044"/>
      <c r="M70" s="1044"/>
      <c r="N70" s="1044"/>
      <c r="O70" s="1044"/>
      <c r="P70" s="1045"/>
      <c r="Q70" s="1046">
        <v>7568</v>
      </c>
      <c r="R70" s="1040"/>
      <c r="S70" s="1040"/>
      <c r="T70" s="1040"/>
      <c r="U70" s="1040"/>
      <c r="V70" s="1040">
        <v>7340</v>
      </c>
      <c r="W70" s="1040"/>
      <c r="X70" s="1040"/>
      <c r="Y70" s="1040"/>
      <c r="Z70" s="1040"/>
      <c r="AA70" s="1040">
        <v>228</v>
      </c>
      <c r="AB70" s="1040"/>
      <c r="AC70" s="1040"/>
      <c r="AD70" s="1040"/>
      <c r="AE70" s="1040"/>
      <c r="AF70" s="1040">
        <v>228</v>
      </c>
      <c r="AG70" s="1040"/>
      <c r="AH70" s="1040"/>
      <c r="AI70" s="1040"/>
      <c r="AJ70" s="1040"/>
      <c r="AK70" s="1040" t="s">
        <v>571</v>
      </c>
      <c r="AL70" s="1040"/>
      <c r="AM70" s="1040"/>
      <c r="AN70" s="1040"/>
      <c r="AO70" s="1040"/>
      <c r="AP70" s="1040" t="s">
        <v>563</v>
      </c>
      <c r="AQ70" s="1040"/>
      <c r="AR70" s="1040"/>
      <c r="AS70" s="1040"/>
      <c r="AT70" s="1040"/>
      <c r="AU70" s="1040" t="s">
        <v>572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573</v>
      </c>
      <c r="C71" s="1044"/>
      <c r="D71" s="1044"/>
      <c r="E71" s="1044"/>
      <c r="F71" s="1044"/>
      <c r="G71" s="1044"/>
      <c r="H71" s="1044"/>
      <c r="I71" s="1044"/>
      <c r="J71" s="1044"/>
      <c r="K71" s="1044"/>
      <c r="L71" s="1044"/>
      <c r="M71" s="1044"/>
      <c r="N71" s="1044"/>
      <c r="O71" s="1044"/>
      <c r="P71" s="1045"/>
      <c r="Q71" s="1046">
        <v>102</v>
      </c>
      <c r="R71" s="1040"/>
      <c r="S71" s="1040"/>
      <c r="T71" s="1040"/>
      <c r="U71" s="1040"/>
      <c r="V71" s="1040">
        <v>96</v>
      </c>
      <c r="W71" s="1040"/>
      <c r="X71" s="1040"/>
      <c r="Y71" s="1040"/>
      <c r="Z71" s="1040"/>
      <c r="AA71" s="1040">
        <v>6</v>
      </c>
      <c r="AB71" s="1040"/>
      <c r="AC71" s="1040"/>
      <c r="AD71" s="1040"/>
      <c r="AE71" s="1040"/>
      <c r="AF71" s="1040">
        <v>6</v>
      </c>
      <c r="AG71" s="1040"/>
      <c r="AH71" s="1040"/>
      <c r="AI71" s="1040"/>
      <c r="AJ71" s="1040"/>
      <c r="AK71" s="1040">
        <v>1</v>
      </c>
      <c r="AL71" s="1040"/>
      <c r="AM71" s="1040"/>
      <c r="AN71" s="1040"/>
      <c r="AO71" s="1040"/>
      <c r="AP71" s="1040" t="s">
        <v>572</v>
      </c>
      <c r="AQ71" s="1040"/>
      <c r="AR71" s="1040"/>
      <c r="AS71" s="1040"/>
      <c r="AT71" s="1040"/>
      <c r="AU71" s="1040" t="s">
        <v>571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574</v>
      </c>
      <c r="C72" s="1044"/>
      <c r="D72" s="1044"/>
      <c r="E72" s="1044"/>
      <c r="F72" s="1044"/>
      <c r="G72" s="1044"/>
      <c r="H72" s="1044"/>
      <c r="I72" s="1044"/>
      <c r="J72" s="1044"/>
      <c r="K72" s="1044"/>
      <c r="L72" s="1044"/>
      <c r="M72" s="1044"/>
      <c r="N72" s="1044"/>
      <c r="O72" s="1044"/>
      <c r="P72" s="1045"/>
      <c r="Q72" s="1046">
        <v>1037</v>
      </c>
      <c r="R72" s="1040"/>
      <c r="S72" s="1040"/>
      <c r="T72" s="1040"/>
      <c r="U72" s="1040"/>
      <c r="V72" s="1040">
        <v>988</v>
      </c>
      <c r="W72" s="1040"/>
      <c r="X72" s="1040"/>
      <c r="Y72" s="1040"/>
      <c r="Z72" s="1040"/>
      <c r="AA72" s="1040">
        <v>49</v>
      </c>
      <c r="AB72" s="1040"/>
      <c r="AC72" s="1040"/>
      <c r="AD72" s="1040"/>
      <c r="AE72" s="1040"/>
      <c r="AF72" s="1040">
        <v>49</v>
      </c>
      <c r="AG72" s="1040"/>
      <c r="AH72" s="1040"/>
      <c r="AI72" s="1040"/>
      <c r="AJ72" s="1040"/>
      <c r="AK72" s="1040" t="s">
        <v>563</v>
      </c>
      <c r="AL72" s="1040"/>
      <c r="AM72" s="1040"/>
      <c r="AN72" s="1040"/>
      <c r="AO72" s="1040"/>
      <c r="AP72" s="1040" t="s">
        <v>572</v>
      </c>
      <c r="AQ72" s="1040"/>
      <c r="AR72" s="1040"/>
      <c r="AS72" s="1040"/>
      <c r="AT72" s="1040"/>
      <c r="AU72" s="1040" t="s">
        <v>563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575</v>
      </c>
      <c r="C73" s="1044"/>
      <c r="D73" s="1044"/>
      <c r="E73" s="1044"/>
      <c r="F73" s="1044"/>
      <c r="G73" s="1044"/>
      <c r="H73" s="1044"/>
      <c r="I73" s="1044"/>
      <c r="J73" s="1044"/>
      <c r="K73" s="1044"/>
      <c r="L73" s="1044"/>
      <c r="M73" s="1044"/>
      <c r="N73" s="1044"/>
      <c r="O73" s="1044"/>
      <c r="P73" s="1045"/>
      <c r="Q73" s="1046">
        <v>159888</v>
      </c>
      <c r="R73" s="1040"/>
      <c r="S73" s="1040"/>
      <c r="T73" s="1040"/>
      <c r="U73" s="1040"/>
      <c r="V73" s="1040">
        <v>153993</v>
      </c>
      <c r="W73" s="1040"/>
      <c r="X73" s="1040"/>
      <c r="Y73" s="1040"/>
      <c r="Z73" s="1040"/>
      <c r="AA73" s="1040">
        <v>5895</v>
      </c>
      <c r="AB73" s="1040"/>
      <c r="AC73" s="1040"/>
      <c r="AD73" s="1040"/>
      <c r="AE73" s="1040"/>
      <c r="AF73" s="1040">
        <v>5895</v>
      </c>
      <c r="AG73" s="1040"/>
      <c r="AH73" s="1040"/>
      <c r="AI73" s="1040"/>
      <c r="AJ73" s="1040"/>
      <c r="AK73" s="1040">
        <v>1635</v>
      </c>
      <c r="AL73" s="1040"/>
      <c r="AM73" s="1040"/>
      <c r="AN73" s="1040"/>
      <c r="AO73" s="1040"/>
      <c r="AP73" s="1040" t="s">
        <v>572</v>
      </c>
      <c r="AQ73" s="1040"/>
      <c r="AR73" s="1040"/>
      <c r="AS73" s="1040"/>
      <c r="AT73" s="1040"/>
      <c r="AU73" s="1040" t="s">
        <v>563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576</v>
      </c>
      <c r="C74" s="1044"/>
      <c r="D74" s="1044"/>
      <c r="E74" s="1044"/>
      <c r="F74" s="1044"/>
      <c r="G74" s="1044"/>
      <c r="H74" s="1044"/>
      <c r="I74" s="1044"/>
      <c r="J74" s="1044"/>
      <c r="K74" s="1044"/>
      <c r="L74" s="1044"/>
      <c r="M74" s="1044"/>
      <c r="N74" s="1044"/>
      <c r="O74" s="1044"/>
      <c r="P74" s="1045"/>
      <c r="Q74" s="1046">
        <v>631</v>
      </c>
      <c r="R74" s="1040"/>
      <c r="S74" s="1040"/>
      <c r="T74" s="1040"/>
      <c r="U74" s="1040"/>
      <c r="V74" s="1040">
        <v>618</v>
      </c>
      <c r="W74" s="1040"/>
      <c r="X74" s="1040"/>
      <c r="Y74" s="1040"/>
      <c r="Z74" s="1040"/>
      <c r="AA74" s="1040">
        <v>14</v>
      </c>
      <c r="AB74" s="1040"/>
      <c r="AC74" s="1040"/>
      <c r="AD74" s="1040"/>
      <c r="AE74" s="1040"/>
      <c r="AF74" s="1040">
        <v>11</v>
      </c>
      <c r="AG74" s="1040"/>
      <c r="AH74" s="1040"/>
      <c r="AI74" s="1040"/>
      <c r="AJ74" s="1040"/>
      <c r="AK74" s="1040" t="s">
        <v>571</v>
      </c>
      <c r="AL74" s="1040"/>
      <c r="AM74" s="1040"/>
      <c r="AN74" s="1040"/>
      <c r="AO74" s="1040"/>
      <c r="AP74" s="1040">
        <v>1077</v>
      </c>
      <c r="AQ74" s="1040"/>
      <c r="AR74" s="1040"/>
      <c r="AS74" s="1040"/>
      <c r="AT74" s="1040"/>
      <c r="AU74" s="1040">
        <v>189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577</v>
      </c>
      <c r="C75" s="1044"/>
      <c r="D75" s="1044"/>
      <c r="E75" s="1044"/>
      <c r="F75" s="1044"/>
      <c r="G75" s="1044"/>
      <c r="H75" s="1044"/>
      <c r="I75" s="1044"/>
      <c r="J75" s="1044"/>
      <c r="K75" s="1044"/>
      <c r="L75" s="1044"/>
      <c r="M75" s="1044"/>
      <c r="N75" s="1044"/>
      <c r="O75" s="1044"/>
      <c r="P75" s="1045"/>
      <c r="Q75" s="1047">
        <v>490</v>
      </c>
      <c r="R75" s="1048"/>
      <c r="S75" s="1048"/>
      <c r="T75" s="1048"/>
      <c r="U75" s="1049"/>
      <c r="V75" s="1050">
        <v>372</v>
      </c>
      <c r="W75" s="1048"/>
      <c r="X75" s="1048"/>
      <c r="Y75" s="1048"/>
      <c r="Z75" s="1049"/>
      <c r="AA75" s="1050">
        <v>118</v>
      </c>
      <c r="AB75" s="1048"/>
      <c r="AC75" s="1048"/>
      <c r="AD75" s="1048"/>
      <c r="AE75" s="1049"/>
      <c r="AF75" s="1050">
        <v>118</v>
      </c>
      <c r="AG75" s="1048"/>
      <c r="AH75" s="1048"/>
      <c r="AI75" s="1048"/>
      <c r="AJ75" s="1049"/>
      <c r="AK75" s="1050" t="s">
        <v>563</v>
      </c>
      <c r="AL75" s="1048"/>
      <c r="AM75" s="1048"/>
      <c r="AN75" s="1048"/>
      <c r="AO75" s="1049"/>
      <c r="AP75" s="1050">
        <v>1341</v>
      </c>
      <c r="AQ75" s="1048"/>
      <c r="AR75" s="1048"/>
      <c r="AS75" s="1048"/>
      <c r="AT75" s="1049"/>
      <c r="AU75" s="1050" t="s">
        <v>563</v>
      </c>
      <c r="AV75" s="1048"/>
      <c r="AW75" s="1048"/>
      <c r="AX75" s="1048"/>
      <c r="AY75" s="1049"/>
      <c r="AZ75" s="1041" t="s">
        <v>578</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579</v>
      </c>
      <c r="C76" s="1044"/>
      <c r="D76" s="1044"/>
      <c r="E76" s="1044"/>
      <c r="F76" s="1044"/>
      <c r="G76" s="1044"/>
      <c r="H76" s="1044"/>
      <c r="I76" s="1044"/>
      <c r="J76" s="1044"/>
      <c r="K76" s="1044"/>
      <c r="L76" s="1044"/>
      <c r="M76" s="1044"/>
      <c r="N76" s="1044"/>
      <c r="O76" s="1044"/>
      <c r="P76" s="1045"/>
      <c r="Q76" s="1047">
        <v>571</v>
      </c>
      <c r="R76" s="1048"/>
      <c r="S76" s="1048"/>
      <c r="T76" s="1048"/>
      <c r="U76" s="1049"/>
      <c r="V76" s="1050">
        <v>557</v>
      </c>
      <c r="W76" s="1048"/>
      <c r="X76" s="1048"/>
      <c r="Y76" s="1048"/>
      <c r="Z76" s="1049"/>
      <c r="AA76" s="1050">
        <v>14</v>
      </c>
      <c r="AB76" s="1048"/>
      <c r="AC76" s="1048"/>
      <c r="AD76" s="1048"/>
      <c r="AE76" s="1049"/>
      <c r="AF76" s="1050">
        <v>9</v>
      </c>
      <c r="AG76" s="1048"/>
      <c r="AH76" s="1048"/>
      <c r="AI76" s="1048"/>
      <c r="AJ76" s="1049"/>
      <c r="AK76" s="1050" t="s">
        <v>563</v>
      </c>
      <c r="AL76" s="1048"/>
      <c r="AM76" s="1048"/>
      <c r="AN76" s="1048"/>
      <c r="AO76" s="1049"/>
      <c r="AP76" s="1050">
        <v>4768</v>
      </c>
      <c r="AQ76" s="1048"/>
      <c r="AR76" s="1048"/>
      <c r="AS76" s="1048"/>
      <c r="AT76" s="1049"/>
      <c r="AU76" s="1050">
        <v>1194</v>
      </c>
      <c r="AV76" s="1048"/>
      <c r="AW76" s="1048"/>
      <c r="AX76" s="1048"/>
      <c r="AY76" s="1049"/>
      <c r="AZ76" s="1041" t="s">
        <v>580</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581</v>
      </c>
      <c r="C77" s="1044"/>
      <c r="D77" s="1044"/>
      <c r="E77" s="1044"/>
      <c r="F77" s="1044"/>
      <c r="G77" s="1044"/>
      <c r="H77" s="1044"/>
      <c r="I77" s="1044"/>
      <c r="J77" s="1044"/>
      <c r="K77" s="1044"/>
      <c r="L77" s="1044"/>
      <c r="M77" s="1044"/>
      <c r="N77" s="1044"/>
      <c r="O77" s="1044"/>
      <c r="P77" s="1045"/>
      <c r="Q77" s="1047">
        <v>5269</v>
      </c>
      <c r="R77" s="1048"/>
      <c r="S77" s="1048"/>
      <c r="T77" s="1048"/>
      <c r="U77" s="1049"/>
      <c r="V77" s="1050">
        <v>5466</v>
      </c>
      <c r="W77" s="1048"/>
      <c r="X77" s="1048"/>
      <c r="Y77" s="1048"/>
      <c r="Z77" s="1049"/>
      <c r="AA77" s="1050">
        <v>-197</v>
      </c>
      <c r="AB77" s="1048"/>
      <c r="AC77" s="1048"/>
      <c r="AD77" s="1048"/>
      <c r="AE77" s="1049"/>
      <c r="AF77" s="1050">
        <v>518</v>
      </c>
      <c r="AG77" s="1048"/>
      <c r="AH77" s="1048"/>
      <c r="AI77" s="1048"/>
      <c r="AJ77" s="1049"/>
      <c r="AK77" s="1050" t="s">
        <v>563</v>
      </c>
      <c r="AL77" s="1048"/>
      <c r="AM77" s="1048"/>
      <c r="AN77" s="1048"/>
      <c r="AO77" s="1049"/>
      <c r="AP77" s="1050">
        <v>1811</v>
      </c>
      <c r="AQ77" s="1048"/>
      <c r="AR77" s="1048"/>
      <c r="AS77" s="1048"/>
      <c r="AT77" s="1049"/>
      <c r="AU77" s="1050">
        <v>72</v>
      </c>
      <c r="AV77" s="1048"/>
      <c r="AW77" s="1048"/>
      <c r="AX77" s="1048"/>
      <c r="AY77" s="1049"/>
      <c r="AZ77" s="1041" t="s">
        <v>578</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387</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6851</v>
      </c>
      <c r="AG88" s="1028"/>
      <c r="AH88" s="1028"/>
      <c r="AI88" s="1028"/>
      <c r="AJ88" s="1028"/>
      <c r="AK88" s="1032"/>
      <c r="AL88" s="1032"/>
      <c r="AM88" s="1032"/>
      <c r="AN88" s="1032"/>
      <c r="AO88" s="1032"/>
      <c r="AP88" s="1028">
        <v>8996</v>
      </c>
      <c r="AQ88" s="1028"/>
      <c r="AR88" s="1028"/>
      <c r="AS88" s="1028"/>
      <c r="AT88" s="1028"/>
      <c r="AU88" s="1028">
        <v>1455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v>
      </c>
      <c r="CS102" s="1020"/>
      <c r="CT102" s="1020"/>
      <c r="CU102" s="1020"/>
      <c r="CV102" s="1021"/>
      <c r="CW102" s="1019" t="s">
        <v>563</v>
      </c>
      <c r="CX102" s="1020"/>
      <c r="CY102" s="1020"/>
      <c r="CZ102" s="1020"/>
      <c r="DA102" s="1021"/>
      <c r="DB102" s="1019" t="s">
        <v>563</v>
      </c>
      <c r="DC102" s="1020"/>
      <c r="DD102" s="1020"/>
      <c r="DE102" s="1020"/>
      <c r="DF102" s="1021"/>
      <c r="DG102" s="1019" t="s">
        <v>563</v>
      </c>
      <c r="DH102" s="1020"/>
      <c r="DI102" s="1020"/>
      <c r="DJ102" s="1020"/>
      <c r="DK102" s="1021"/>
      <c r="DL102" s="1019" t="s">
        <v>563</v>
      </c>
      <c r="DM102" s="1020"/>
      <c r="DN102" s="1020"/>
      <c r="DO102" s="1020"/>
      <c r="DP102" s="1021"/>
      <c r="DQ102" s="1019" t="s">
        <v>584</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305</v>
      </c>
      <c r="AG109" s="963"/>
      <c r="AH109" s="963"/>
      <c r="AI109" s="963"/>
      <c r="AJ109" s="964"/>
      <c r="AK109" s="965" t="s">
        <v>304</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305</v>
      </c>
      <c r="BW109" s="963"/>
      <c r="BX109" s="963"/>
      <c r="BY109" s="963"/>
      <c r="BZ109" s="964"/>
      <c r="CA109" s="965" t="s">
        <v>304</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305</v>
      </c>
      <c r="DM109" s="963"/>
      <c r="DN109" s="963"/>
      <c r="DO109" s="963"/>
      <c r="DP109" s="964"/>
      <c r="DQ109" s="965" t="s">
        <v>304</v>
      </c>
      <c r="DR109" s="963"/>
      <c r="DS109" s="963"/>
      <c r="DT109" s="963"/>
      <c r="DU109" s="964"/>
      <c r="DV109" s="965" t="s">
        <v>424</v>
      </c>
      <c r="DW109" s="963"/>
      <c r="DX109" s="963"/>
      <c r="DY109" s="963"/>
      <c r="DZ109" s="994"/>
    </row>
    <row r="110" spans="1:131" s="226" customFormat="1" ht="26.25" customHeight="1" x14ac:dyDescent="0.2">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638750</v>
      </c>
      <c r="AB110" s="956"/>
      <c r="AC110" s="956"/>
      <c r="AD110" s="956"/>
      <c r="AE110" s="957"/>
      <c r="AF110" s="958">
        <v>604792</v>
      </c>
      <c r="AG110" s="956"/>
      <c r="AH110" s="956"/>
      <c r="AI110" s="956"/>
      <c r="AJ110" s="957"/>
      <c r="AK110" s="958">
        <v>614550</v>
      </c>
      <c r="AL110" s="956"/>
      <c r="AM110" s="956"/>
      <c r="AN110" s="956"/>
      <c r="AO110" s="957"/>
      <c r="AP110" s="959">
        <v>25.9</v>
      </c>
      <c r="AQ110" s="960"/>
      <c r="AR110" s="960"/>
      <c r="AS110" s="960"/>
      <c r="AT110" s="961"/>
      <c r="AU110" s="995" t="s">
        <v>68</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5946309</v>
      </c>
      <c r="BR110" s="903"/>
      <c r="BS110" s="903"/>
      <c r="BT110" s="903"/>
      <c r="BU110" s="903"/>
      <c r="BV110" s="903">
        <v>6443902</v>
      </c>
      <c r="BW110" s="903"/>
      <c r="BX110" s="903"/>
      <c r="BY110" s="903"/>
      <c r="BZ110" s="903"/>
      <c r="CA110" s="903">
        <v>7003873</v>
      </c>
      <c r="CB110" s="903"/>
      <c r="CC110" s="903"/>
      <c r="CD110" s="903"/>
      <c r="CE110" s="903"/>
      <c r="CF110" s="927">
        <v>295.3</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430</v>
      </c>
      <c r="DM110" s="903"/>
      <c r="DN110" s="903"/>
      <c r="DO110" s="903"/>
      <c r="DP110" s="903"/>
      <c r="DQ110" s="903" t="s">
        <v>430</v>
      </c>
      <c r="DR110" s="903"/>
      <c r="DS110" s="903"/>
      <c r="DT110" s="903"/>
      <c r="DU110" s="903"/>
      <c r="DV110" s="904" t="s">
        <v>430</v>
      </c>
      <c r="DW110" s="904"/>
      <c r="DX110" s="904"/>
      <c r="DY110" s="904"/>
      <c r="DZ110" s="905"/>
    </row>
    <row r="111" spans="1:131" s="226" customFormat="1" ht="26.25" customHeight="1" x14ac:dyDescent="0.2">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124</v>
      </c>
      <c r="AG111" s="984"/>
      <c r="AH111" s="984"/>
      <c r="AI111" s="984"/>
      <c r="AJ111" s="985"/>
      <c r="AK111" s="986" t="s">
        <v>430</v>
      </c>
      <c r="AL111" s="984"/>
      <c r="AM111" s="984"/>
      <c r="AN111" s="984"/>
      <c r="AO111" s="985"/>
      <c r="AP111" s="987" t="s">
        <v>432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124</v>
      </c>
      <c r="BR111" s="875"/>
      <c r="BS111" s="875"/>
      <c r="BT111" s="875"/>
      <c r="BU111" s="875"/>
      <c r="BV111" s="875" t="s">
        <v>430</v>
      </c>
      <c r="BW111" s="875"/>
      <c r="BX111" s="875"/>
      <c r="BY111" s="875"/>
      <c r="BZ111" s="875"/>
      <c r="CA111" s="875" t="s">
        <v>124</v>
      </c>
      <c r="CB111" s="875"/>
      <c r="CC111" s="875"/>
      <c r="CD111" s="875"/>
      <c r="CE111" s="875"/>
      <c r="CF111" s="936" t="s">
        <v>124</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124</v>
      </c>
      <c r="DM111" s="875"/>
      <c r="DN111" s="875"/>
      <c r="DO111" s="875"/>
      <c r="DP111" s="875"/>
      <c r="DQ111" s="875" t="s">
        <v>430</v>
      </c>
      <c r="DR111" s="875"/>
      <c r="DS111" s="875"/>
      <c r="DT111" s="875"/>
      <c r="DU111" s="875"/>
      <c r="DV111" s="852" t="s">
        <v>124</v>
      </c>
      <c r="DW111" s="852"/>
      <c r="DX111" s="852"/>
      <c r="DY111" s="852"/>
      <c r="DZ111" s="853"/>
    </row>
    <row r="112" spans="1:131" s="226" customFormat="1" ht="26.25" customHeight="1" x14ac:dyDescent="0.2">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432</v>
      </c>
      <c r="AL112" s="838"/>
      <c r="AM112" s="838"/>
      <c r="AN112" s="838"/>
      <c r="AO112" s="839"/>
      <c r="AP112" s="885" t="s">
        <v>430</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546731</v>
      </c>
      <c r="BR112" s="875"/>
      <c r="BS112" s="875"/>
      <c r="BT112" s="875"/>
      <c r="BU112" s="875"/>
      <c r="BV112" s="875">
        <v>493651</v>
      </c>
      <c r="BW112" s="875"/>
      <c r="BX112" s="875"/>
      <c r="BY112" s="875"/>
      <c r="BZ112" s="875"/>
      <c r="CA112" s="875">
        <v>426692</v>
      </c>
      <c r="CB112" s="875"/>
      <c r="CC112" s="875"/>
      <c r="CD112" s="875"/>
      <c r="CE112" s="875"/>
      <c r="CF112" s="936">
        <v>18</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389</v>
      </c>
      <c r="DH112" s="875"/>
      <c r="DI112" s="875"/>
      <c r="DJ112" s="875"/>
      <c r="DK112" s="875"/>
      <c r="DL112" s="875" t="s">
        <v>432</v>
      </c>
      <c r="DM112" s="875"/>
      <c r="DN112" s="875"/>
      <c r="DO112" s="875"/>
      <c r="DP112" s="875"/>
      <c r="DQ112" s="875" t="s">
        <v>124</v>
      </c>
      <c r="DR112" s="875"/>
      <c r="DS112" s="875"/>
      <c r="DT112" s="875"/>
      <c r="DU112" s="875"/>
      <c r="DV112" s="852" t="s">
        <v>432</v>
      </c>
      <c r="DW112" s="852"/>
      <c r="DX112" s="852"/>
      <c r="DY112" s="852"/>
      <c r="DZ112" s="853"/>
    </row>
    <row r="113" spans="1:130" s="226" customFormat="1" ht="26.25" customHeight="1" x14ac:dyDescent="0.2">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70205</v>
      </c>
      <c r="AB113" s="984"/>
      <c r="AC113" s="984"/>
      <c r="AD113" s="984"/>
      <c r="AE113" s="985"/>
      <c r="AF113" s="986">
        <v>69779</v>
      </c>
      <c r="AG113" s="984"/>
      <c r="AH113" s="984"/>
      <c r="AI113" s="984"/>
      <c r="AJ113" s="985"/>
      <c r="AK113" s="986">
        <v>63270</v>
      </c>
      <c r="AL113" s="984"/>
      <c r="AM113" s="984"/>
      <c r="AN113" s="984"/>
      <c r="AO113" s="985"/>
      <c r="AP113" s="987">
        <v>2.7</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1245174</v>
      </c>
      <c r="BR113" s="875"/>
      <c r="BS113" s="875"/>
      <c r="BT113" s="875"/>
      <c r="BU113" s="875"/>
      <c r="BV113" s="875">
        <v>1366256</v>
      </c>
      <c r="BW113" s="875"/>
      <c r="BX113" s="875"/>
      <c r="BY113" s="875"/>
      <c r="BZ113" s="875"/>
      <c r="CA113" s="875">
        <v>1455484</v>
      </c>
      <c r="CB113" s="875"/>
      <c r="CC113" s="875"/>
      <c r="CD113" s="875"/>
      <c r="CE113" s="875"/>
      <c r="CF113" s="936">
        <v>61.4</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124</v>
      </c>
      <c r="DM113" s="838"/>
      <c r="DN113" s="838"/>
      <c r="DO113" s="838"/>
      <c r="DP113" s="839"/>
      <c r="DQ113" s="840" t="s">
        <v>430</v>
      </c>
      <c r="DR113" s="838"/>
      <c r="DS113" s="838"/>
      <c r="DT113" s="838"/>
      <c r="DU113" s="839"/>
      <c r="DV113" s="885" t="s">
        <v>124</v>
      </c>
      <c r="DW113" s="886"/>
      <c r="DX113" s="886"/>
      <c r="DY113" s="886"/>
      <c r="DZ113" s="887"/>
    </row>
    <row r="114" spans="1:130" s="226" customFormat="1" ht="26.25" customHeight="1" x14ac:dyDescent="0.2">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80624</v>
      </c>
      <c r="AB114" s="838"/>
      <c r="AC114" s="838"/>
      <c r="AD114" s="838"/>
      <c r="AE114" s="839"/>
      <c r="AF114" s="840">
        <v>77612</v>
      </c>
      <c r="AG114" s="838"/>
      <c r="AH114" s="838"/>
      <c r="AI114" s="838"/>
      <c r="AJ114" s="839"/>
      <c r="AK114" s="840">
        <v>74135</v>
      </c>
      <c r="AL114" s="838"/>
      <c r="AM114" s="838"/>
      <c r="AN114" s="838"/>
      <c r="AO114" s="839"/>
      <c r="AP114" s="885">
        <v>3.1</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806690</v>
      </c>
      <c r="BR114" s="875"/>
      <c r="BS114" s="875"/>
      <c r="BT114" s="875"/>
      <c r="BU114" s="875"/>
      <c r="BV114" s="875">
        <v>811555</v>
      </c>
      <c r="BW114" s="875"/>
      <c r="BX114" s="875"/>
      <c r="BY114" s="875"/>
      <c r="BZ114" s="875"/>
      <c r="CA114" s="875">
        <v>735728</v>
      </c>
      <c r="CB114" s="875"/>
      <c r="CC114" s="875"/>
      <c r="CD114" s="875"/>
      <c r="CE114" s="875"/>
      <c r="CF114" s="936">
        <v>31</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124</v>
      </c>
      <c r="DR114" s="838"/>
      <c r="DS114" s="838"/>
      <c r="DT114" s="838"/>
      <c r="DU114" s="839"/>
      <c r="DV114" s="885" t="s">
        <v>124</v>
      </c>
      <c r="DW114" s="886"/>
      <c r="DX114" s="886"/>
      <c r="DY114" s="886"/>
      <c r="DZ114" s="887"/>
    </row>
    <row r="115" spans="1:130" s="226" customFormat="1" ht="26.25" customHeight="1" x14ac:dyDescent="0.2">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50341</v>
      </c>
      <c r="AB115" s="984"/>
      <c r="AC115" s="984"/>
      <c r="AD115" s="984"/>
      <c r="AE115" s="985"/>
      <c r="AF115" s="986">
        <v>78</v>
      </c>
      <c r="AG115" s="984"/>
      <c r="AH115" s="984"/>
      <c r="AI115" s="984"/>
      <c r="AJ115" s="985"/>
      <c r="AK115" s="986">
        <v>44</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124</v>
      </c>
      <c r="BW115" s="875"/>
      <c r="BX115" s="875"/>
      <c r="BY115" s="875"/>
      <c r="BZ115" s="875"/>
      <c r="CA115" s="875" t="s">
        <v>124</v>
      </c>
      <c r="CB115" s="875"/>
      <c r="CC115" s="875"/>
      <c r="CD115" s="875"/>
      <c r="CE115" s="875"/>
      <c r="CF115" s="936" t="s">
        <v>124</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124</v>
      </c>
      <c r="DR115" s="838"/>
      <c r="DS115" s="838"/>
      <c r="DT115" s="838"/>
      <c r="DU115" s="839"/>
      <c r="DV115" s="885" t="s">
        <v>124</v>
      </c>
      <c r="DW115" s="886"/>
      <c r="DX115" s="886"/>
      <c r="DY115" s="886"/>
      <c r="DZ115" s="887"/>
    </row>
    <row r="116" spans="1:130" s="226" customFormat="1" ht="26.25" customHeight="1" x14ac:dyDescent="0.2">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75</v>
      </c>
      <c r="AB116" s="838"/>
      <c r="AC116" s="838"/>
      <c r="AD116" s="838"/>
      <c r="AE116" s="839"/>
      <c r="AF116" s="840" t="s">
        <v>432</v>
      </c>
      <c r="AG116" s="838"/>
      <c r="AH116" s="838"/>
      <c r="AI116" s="838"/>
      <c r="AJ116" s="839"/>
      <c r="AK116" s="840">
        <v>42</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432</v>
      </c>
      <c r="BW116" s="875"/>
      <c r="BX116" s="875"/>
      <c r="BY116" s="875"/>
      <c r="BZ116" s="875"/>
      <c r="CA116" s="875" t="s">
        <v>124</v>
      </c>
      <c r="CB116" s="875"/>
      <c r="CC116" s="875"/>
      <c r="CD116" s="875"/>
      <c r="CE116" s="875"/>
      <c r="CF116" s="936" t="s">
        <v>389</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124</v>
      </c>
      <c r="DM116" s="838"/>
      <c r="DN116" s="838"/>
      <c r="DO116" s="838"/>
      <c r="DP116" s="839"/>
      <c r="DQ116" s="840" t="s">
        <v>432</v>
      </c>
      <c r="DR116" s="838"/>
      <c r="DS116" s="838"/>
      <c r="DT116" s="838"/>
      <c r="DU116" s="839"/>
      <c r="DV116" s="885" t="s">
        <v>124</v>
      </c>
      <c r="DW116" s="886"/>
      <c r="DX116" s="886"/>
      <c r="DY116" s="886"/>
      <c r="DZ116" s="887"/>
    </row>
    <row r="117" spans="1:130" s="226" customFormat="1" ht="26.25" customHeight="1" x14ac:dyDescent="0.2">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839995</v>
      </c>
      <c r="AB117" s="970"/>
      <c r="AC117" s="970"/>
      <c r="AD117" s="970"/>
      <c r="AE117" s="971"/>
      <c r="AF117" s="972">
        <v>752261</v>
      </c>
      <c r="AG117" s="970"/>
      <c r="AH117" s="970"/>
      <c r="AI117" s="970"/>
      <c r="AJ117" s="971"/>
      <c r="AK117" s="972">
        <v>752041</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430</v>
      </c>
      <c r="BR117" s="875"/>
      <c r="BS117" s="875"/>
      <c r="BT117" s="875"/>
      <c r="BU117" s="875"/>
      <c r="BV117" s="875" t="s">
        <v>430</v>
      </c>
      <c r="BW117" s="875"/>
      <c r="BX117" s="875"/>
      <c r="BY117" s="875"/>
      <c r="BZ117" s="875"/>
      <c r="CA117" s="875" t="s">
        <v>430</v>
      </c>
      <c r="CB117" s="875"/>
      <c r="CC117" s="875"/>
      <c r="CD117" s="875"/>
      <c r="CE117" s="875"/>
      <c r="CF117" s="936" t="s">
        <v>430</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430</v>
      </c>
      <c r="DM117" s="838"/>
      <c r="DN117" s="838"/>
      <c r="DO117" s="838"/>
      <c r="DP117" s="839"/>
      <c r="DQ117" s="840" t="s">
        <v>430</v>
      </c>
      <c r="DR117" s="838"/>
      <c r="DS117" s="838"/>
      <c r="DT117" s="838"/>
      <c r="DU117" s="839"/>
      <c r="DV117" s="885" t="s">
        <v>430</v>
      </c>
      <c r="DW117" s="886"/>
      <c r="DX117" s="886"/>
      <c r="DY117" s="886"/>
      <c r="DZ117" s="887"/>
    </row>
    <row r="118" spans="1:130" s="226" customFormat="1" ht="26.25" customHeight="1" x14ac:dyDescent="0.2">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305</v>
      </c>
      <c r="AG118" s="963"/>
      <c r="AH118" s="963"/>
      <c r="AI118" s="963"/>
      <c r="AJ118" s="964"/>
      <c r="AK118" s="965" t="s">
        <v>304</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124</v>
      </c>
      <c r="BW118" s="906"/>
      <c r="BX118" s="906"/>
      <c r="BY118" s="906"/>
      <c r="BZ118" s="906"/>
      <c r="CA118" s="906" t="s">
        <v>430</v>
      </c>
      <c r="CB118" s="906"/>
      <c r="CC118" s="906"/>
      <c r="CD118" s="906"/>
      <c r="CE118" s="906"/>
      <c r="CF118" s="936" t="s">
        <v>124</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430</v>
      </c>
      <c r="DR118" s="838"/>
      <c r="DS118" s="838"/>
      <c r="DT118" s="838"/>
      <c r="DU118" s="839"/>
      <c r="DV118" s="885" t="s">
        <v>430</v>
      </c>
      <c r="DW118" s="886"/>
      <c r="DX118" s="886"/>
      <c r="DY118" s="886"/>
      <c r="DZ118" s="887"/>
    </row>
    <row r="119" spans="1:130" s="226" customFormat="1" ht="26.25" customHeight="1" x14ac:dyDescent="0.2">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430</v>
      </c>
      <c r="AG119" s="956"/>
      <c r="AH119" s="956"/>
      <c r="AI119" s="956"/>
      <c r="AJ119" s="957"/>
      <c r="AK119" s="958" t="s">
        <v>430</v>
      </c>
      <c r="AL119" s="956"/>
      <c r="AM119" s="956"/>
      <c r="AN119" s="956"/>
      <c r="AO119" s="957"/>
      <c r="AP119" s="959" t="s">
        <v>124</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456</v>
      </c>
      <c r="BP119" s="939"/>
      <c r="BQ119" s="943">
        <v>8544904</v>
      </c>
      <c r="BR119" s="906"/>
      <c r="BS119" s="906"/>
      <c r="BT119" s="906"/>
      <c r="BU119" s="906"/>
      <c r="BV119" s="906">
        <v>9115364</v>
      </c>
      <c r="BW119" s="906"/>
      <c r="BX119" s="906"/>
      <c r="BY119" s="906"/>
      <c r="BZ119" s="906"/>
      <c r="CA119" s="906">
        <v>9621777</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389</v>
      </c>
      <c r="DH119" s="821"/>
      <c r="DI119" s="821"/>
      <c r="DJ119" s="821"/>
      <c r="DK119" s="822"/>
      <c r="DL119" s="823" t="s">
        <v>124</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x14ac:dyDescent="0.2">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124</v>
      </c>
      <c r="AL120" s="838"/>
      <c r="AM120" s="838"/>
      <c r="AN120" s="838"/>
      <c r="AO120" s="839"/>
      <c r="AP120" s="885" t="s">
        <v>430</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1613131</v>
      </c>
      <c r="BR120" s="903"/>
      <c r="BS120" s="903"/>
      <c r="BT120" s="903"/>
      <c r="BU120" s="903"/>
      <c r="BV120" s="903">
        <v>1752561</v>
      </c>
      <c r="BW120" s="903"/>
      <c r="BX120" s="903"/>
      <c r="BY120" s="903"/>
      <c r="BZ120" s="903"/>
      <c r="CA120" s="903">
        <v>1683808</v>
      </c>
      <c r="CB120" s="903"/>
      <c r="CC120" s="903"/>
      <c r="CD120" s="903"/>
      <c r="CE120" s="903"/>
      <c r="CF120" s="927">
        <v>71</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516489</v>
      </c>
      <c r="DH120" s="903"/>
      <c r="DI120" s="903"/>
      <c r="DJ120" s="903"/>
      <c r="DK120" s="903"/>
      <c r="DL120" s="903">
        <v>463239</v>
      </c>
      <c r="DM120" s="903"/>
      <c r="DN120" s="903"/>
      <c r="DO120" s="903"/>
      <c r="DP120" s="903"/>
      <c r="DQ120" s="903">
        <v>399824</v>
      </c>
      <c r="DR120" s="903"/>
      <c r="DS120" s="903"/>
      <c r="DT120" s="903"/>
      <c r="DU120" s="903"/>
      <c r="DV120" s="904">
        <v>16.899999999999999</v>
      </c>
      <c r="DW120" s="904"/>
      <c r="DX120" s="904"/>
      <c r="DY120" s="904"/>
      <c r="DZ120" s="905"/>
    </row>
    <row r="121" spans="1:130" s="226" customFormat="1" ht="26.25" customHeight="1" x14ac:dyDescent="0.2">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50283</v>
      </c>
      <c r="AB121" s="838"/>
      <c r="AC121" s="838"/>
      <c r="AD121" s="838"/>
      <c r="AE121" s="839"/>
      <c r="AF121" s="840" t="s">
        <v>430</v>
      </c>
      <c r="AG121" s="838"/>
      <c r="AH121" s="838"/>
      <c r="AI121" s="838"/>
      <c r="AJ121" s="839"/>
      <c r="AK121" s="840" t="s">
        <v>430</v>
      </c>
      <c r="AL121" s="838"/>
      <c r="AM121" s="838"/>
      <c r="AN121" s="838"/>
      <c r="AO121" s="839"/>
      <c r="AP121" s="885" t="s">
        <v>389</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44898</v>
      </c>
      <c r="BR121" s="875"/>
      <c r="BS121" s="875"/>
      <c r="BT121" s="875"/>
      <c r="BU121" s="875"/>
      <c r="BV121" s="875">
        <v>33326</v>
      </c>
      <c r="BW121" s="875"/>
      <c r="BX121" s="875"/>
      <c r="BY121" s="875"/>
      <c r="BZ121" s="875"/>
      <c r="CA121" s="875">
        <v>26302</v>
      </c>
      <c r="CB121" s="875"/>
      <c r="CC121" s="875"/>
      <c r="CD121" s="875"/>
      <c r="CE121" s="875"/>
      <c r="CF121" s="936">
        <v>1.1000000000000001</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26368</v>
      </c>
      <c r="DH121" s="875"/>
      <c r="DI121" s="875"/>
      <c r="DJ121" s="875"/>
      <c r="DK121" s="875"/>
      <c r="DL121" s="875">
        <v>28462</v>
      </c>
      <c r="DM121" s="875"/>
      <c r="DN121" s="875"/>
      <c r="DO121" s="875"/>
      <c r="DP121" s="875"/>
      <c r="DQ121" s="875">
        <v>26868</v>
      </c>
      <c r="DR121" s="875"/>
      <c r="DS121" s="875"/>
      <c r="DT121" s="875"/>
      <c r="DU121" s="875"/>
      <c r="DV121" s="852">
        <v>1.1000000000000001</v>
      </c>
      <c r="DW121" s="852"/>
      <c r="DX121" s="852"/>
      <c r="DY121" s="852"/>
      <c r="DZ121" s="853"/>
    </row>
    <row r="122" spans="1:130" s="226" customFormat="1" ht="26.25" customHeight="1" x14ac:dyDescent="0.2">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124</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4865685</v>
      </c>
      <c r="BR122" s="906"/>
      <c r="BS122" s="906"/>
      <c r="BT122" s="906"/>
      <c r="BU122" s="906"/>
      <c r="BV122" s="906">
        <v>5160069</v>
      </c>
      <c r="BW122" s="906"/>
      <c r="BX122" s="906"/>
      <c r="BY122" s="906"/>
      <c r="BZ122" s="906"/>
      <c r="CA122" s="906">
        <v>5379944</v>
      </c>
      <c r="CB122" s="906"/>
      <c r="CC122" s="906"/>
      <c r="CD122" s="906"/>
      <c r="CE122" s="906"/>
      <c r="CF122" s="907">
        <v>226.8</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v>3874</v>
      </c>
      <c r="DH122" s="875"/>
      <c r="DI122" s="875"/>
      <c r="DJ122" s="875"/>
      <c r="DK122" s="875"/>
      <c r="DL122" s="875">
        <v>1950</v>
      </c>
      <c r="DM122" s="875"/>
      <c r="DN122" s="875"/>
      <c r="DO122" s="875"/>
      <c r="DP122" s="875"/>
      <c r="DQ122" s="875" t="s">
        <v>124</v>
      </c>
      <c r="DR122" s="875"/>
      <c r="DS122" s="875"/>
      <c r="DT122" s="875"/>
      <c r="DU122" s="875"/>
      <c r="DV122" s="852" t="s">
        <v>124</v>
      </c>
      <c r="DW122" s="852"/>
      <c r="DX122" s="852"/>
      <c r="DY122" s="852"/>
      <c r="DZ122" s="853"/>
    </row>
    <row r="123" spans="1:130" s="226" customFormat="1" ht="26.25" customHeight="1" x14ac:dyDescent="0.2">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124</v>
      </c>
      <c r="AG123" s="838"/>
      <c r="AH123" s="838"/>
      <c r="AI123" s="838"/>
      <c r="AJ123" s="839"/>
      <c r="AK123" s="840" t="s">
        <v>124</v>
      </c>
      <c r="AL123" s="838"/>
      <c r="AM123" s="838"/>
      <c r="AN123" s="838"/>
      <c r="AO123" s="839"/>
      <c r="AP123" s="885" t="s">
        <v>430</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465</v>
      </c>
      <c r="BP123" s="939"/>
      <c r="BQ123" s="893">
        <v>6523714</v>
      </c>
      <c r="BR123" s="894"/>
      <c r="BS123" s="894"/>
      <c r="BT123" s="894"/>
      <c r="BU123" s="894"/>
      <c r="BV123" s="894">
        <v>6945956</v>
      </c>
      <c r="BW123" s="894"/>
      <c r="BX123" s="894"/>
      <c r="BY123" s="894"/>
      <c r="BZ123" s="894"/>
      <c r="CA123" s="894">
        <v>7090054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5">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430</v>
      </c>
      <c r="AB124" s="838"/>
      <c r="AC124" s="838"/>
      <c r="AD124" s="838"/>
      <c r="AE124" s="839"/>
      <c r="AF124" s="840" t="s">
        <v>430</v>
      </c>
      <c r="AG124" s="838"/>
      <c r="AH124" s="838"/>
      <c r="AI124" s="838"/>
      <c r="AJ124" s="839"/>
      <c r="AK124" s="840" t="s">
        <v>430</v>
      </c>
      <c r="AL124" s="838"/>
      <c r="AM124" s="838"/>
      <c r="AN124" s="838"/>
      <c r="AO124" s="839"/>
      <c r="AP124" s="885" t="s">
        <v>430</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81.7</v>
      </c>
      <c r="BR124" s="892"/>
      <c r="BS124" s="892"/>
      <c r="BT124" s="892"/>
      <c r="BU124" s="892"/>
      <c r="BV124" s="892">
        <v>89.7</v>
      </c>
      <c r="BW124" s="892"/>
      <c r="BX124" s="892"/>
      <c r="BY124" s="892"/>
      <c r="BZ124" s="892"/>
      <c r="CA124" s="892">
        <v>106.7</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389</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x14ac:dyDescent="0.2">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389</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389</v>
      </c>
      <c r="DH125" s="903"/>
      <c r="DI125" s="903"/>
      <c r="DJ125" s="903"/>
      <c r="DK125" s="903"/>
      <c r="DL125" s="903" t="s">
        <v>389</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5">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389</v>
      </c>
      <c r="AB126" s="838"/>
      <c r="AC126" s="838"/>
      <c r="AD126" s="838"/>
      <c r="AE126" s="839"/>
      <c r="AF126" s="840" t="s">
        <v>124</v>
      </c>
      <c r="AG126" s="838"/>
      <c r="AH126" s="838"/>
      <c r="AI126" s="838"/>
      <c r="AJ126" s="839"/>
      <c r="AK126" s="840" t="s">
        <v>124</v>
      </c>
      <c r="AL126" s="838"/>
      <c r="AM126" s="838"/>
      <c r="AN126" s="838"/>
      <c r="AO126" s="839"/>
      <c r="AP126" s="885" t="s">
        <v>389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389</v>
      </c>
      <c r="DR126" s="875"/>
      <c r="DS126" s="875"/>
      <c r="DT126" s="875"/>
      <c r="DU126" s="875"/>
      <c r="DV126" s="852" t="s">
        <v>124</v>
      </c>
      <c r="DW126" s="852"/>
      <c r="DX126" s="852"/>
      <c r="DY126" s="852"/>
      <c r="DZ126" s="853"/>
    </row>
    <row r="127" spans="1:130" s="226" customFormat="1" ht="26.25" customHeight="1" x14ac:dyDescent="0.2">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58</v>
      </c>
      <c r="AB127" s="838"/>
      <c r="AC127" s="838"/>
      <c r="AD127" s="838"/>
      <c r="AE127" s="839"/>
      <c r="AF127" s="840">
        <v>78</v>
      </c>
      <c r="AG127" s="838"/>
      <c r="AH127" s="838"/>
      <c r="AI127" s="838"/>
      <c r="AJ127" s="839"/>
      <c r="AK127" s="840">
        <v>44</v>
      </c>
      <c r="AL127" s="838"/>
      <c r="AM127" s="838"/>
      <c r="AN127" s="838"/>
      <c r="AO127" s="839"/>
      <c r="AP127" s="885">
        <v>0</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389</v>
      </c>
      <c r="DH127" s="875"/>
      <c r="DI127" s="875"/>
      <c r="DJ127" s="875"/>
      <c r="DK127" s="875"/>
      <c r="DL127" s="875" t="s">
        <v>124</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5">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21514</v>
      </c>
      <c r="AB128" s="859"/>
      <c r="AC128" s="859"/>
      <c r="AD128" s="859"/>
      <c r="AE128" s="860"/>
      <c r="AF128" s="861">
        <v>20528</v>
      </c>
      <c r="AG128" s="859"/>
      <c r="AH128" s="859"/>
      <c r="AI128" s="859"/>
      <c r="AJ128" s="860"/>
      <c r="AK128" s="861">
        <v>24023</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389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389</v>
      </c>
      <c r="DM128" s="849"/>
      <c r="DN128" s="849"/>
      <c r="DO128" s="849"/>
      <c r="DP128" s="849"/>
      <c r="DQ128" s="849" t="s">
        <v>389</v>
      </c>
      <c r="DR128" s="849"/>
      <c r="DS128" s="849"/>
      <c r="DT128" s="849"/>
      <c r="DU128" s="849"/>
      <c r="DV128" s="850" t="s">
        <v>124</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3004479</v>
      </c>
      <c r="AB129" s="838"/>
      <c r="AC129" s="838"/>
      <c r="AD129" s="838"/>
      <c r="AE129" s="839"/>
      <c r="AF129" s="840">
        <v>2923503</v>
      </c>
      <c r="AG129" s="838"/>
      <c r="AH129" s="838"/>
      <c r="AI129" s="838"/>
      <c r="AJ129" s="839"/>
      <c r="AK129" s="840">
        <v>2872517</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530615</v>
      </c>
      <c r="AB130" s="838"/>
      <c r="AC130" s="838"/>
      <c r="AD130" s="838"/>
      <c r="AE130" s="839"/>
      <c r="AF130" s="840">
        <v>506715</v>
      </c>
      <c r="AG130" s="838"/>
      <c r="AH130" s="838"/>
      <c r="AI130" s="838"/>
      <c r="AJ130" s="839"/>
      <c r="AK130" s="840">
        <v>500372</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10.1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2473864</v>
      </c>
      <c r="AB131" s="821"/>
      <c r="AC131" s="821"/>
      <c r="AD131" s="821"/>
      <c r="AE131" s="822"/>
      <c r="AF131" s="823">
        <v>2416788</v>
      </c>
      <c r="AG131" s="821"/>
      <c r="AH131" s="821"/>
      <c r="AI131" s="821"/>
      <c r="AJ131" s="822"/>
      <c r="AK131" s="823">
        <v>2372145</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106.7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11.636290430000001</v>
      </c>
      <c r="AB132" s="801"/>
      <c r="AC132" s="801"/>
      <c r="AD132" s="801"/>
      <c r="AE132" s="802"/>
      <c r="AF132" s="803">
        <v>9.3106221980000008</v>
      </c>
      <c r="AG132" s="801"/>
      <c r="AH132" s="801"/>
      <c r="AI132" s="801"/>
      <c r="AJ132" s="802"/>
      <c r="AK132" s="803">
        <v>9.5966308970000007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12.4</v>
      </c>
      <c r="AB133" s="780"/>
      <c r="AC133" s="780"/>
      <c r="AD133" s="780"/>
      <c r="AE133" s="781"/>
      <c r="AF133" s="779">
        <v>11.1</v>
      </c>
      <c r="AG133" s="780"/>
      <c r="AH133" s="780"/>
      <c r="AI133" s="780"/>
      <c r="AJ133" s="781"/>
      <c r="AK133" s="779">
        <v>10.1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a+RTJGZuQbXnHnnI8zVWmaX14HuEvdZJ9LP7agomRiEPCT+TArRNqUFXx23PEgcmxRXy8S9ofxR2I31uCnZ5Pg==" saltValue="izd3VRQDTC6Y5tnS9oDS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O74" sqref="DO74"/>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j1vLkBCiFHvVA7I+pYWnI95700SrvVW6eWxE53y7/ZZs0C7XjY6gwpEmd4hyt/Py9BNMuwZdOVgn3hGkLy1sYg==" saltValue="3R7EkRra31ot4iz9kndB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Txp3nimbKfjHJVUf9R2L2lghzLbQgXILDdfXhz1hpTIwqdLnrN5UIBTKLh98vEkVJaW18NNjyDjS1vaQjiaJA==" saltValue="DK/fpcbF9+zeRIIVc7lNCw=="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867163</v>
      </c>
      <c r="AP9" s="292">
        <v>119493</v>
      </c>
      <c r="AQ9" s="293">
        <v>107310</v>
      </c>
      <c r="AR9" s="294">
        <v>11.4</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67421</v>
      </c>
      <c r="AP10" s="295">
        <v>9290</v>
      </c>
      <c r="AQ10" s="296">
        <v>12629</v>
      </c>
      <c r="AR10" s="297">
        <v>-26.4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28069</v>
      </c>
      <c r="AP11" s="295">
        <v>3868</v>
      </c>
      <c r="AQ11" s="296">
        <v>13528</v>
      </c>
      <c r="AR11" s="297">
        <v>-71.400000000000006</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18168</v>
      </c>
      <c r="AP12" s="295">
        <v>2504</v>
      </c>
      <c r="AQ12" s="296">
        <v>1569</v>
      </c>
      <c r="AR12" s="297">
        <v>59.6</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t="s">
        <v>504</v>
      </c>
      <c r="AR13" s="297" t="s">
        <v>504</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36783</v>
      </c>
      <c r="AP14" s="295">
        <v>5069</v>
      </c>
      <c r="AQ14" s="296">
        <v>5788</v>
      </c>
      <c r="AR14" s="297">
        <v>-12.4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27922</v>
      </c>
      <c r="AP15" s="295">
        <v>3848</v>
      </c>
      <c r="AQ15" s="296">
        <v>2674</v>
      </c>
      <c r="AR15" s="297">
        <v>43.9</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-79121</v>
      </c>
      <c r="AP16" s="295">
        <v>-10903</v>
      </c>
      <c r="AQ16" s="296">
        <v>-10217</v>
      </c>
      <c r="AR16" s="297">
        <v>6.7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966405</v>
      </c>
      <c r="AP17" s="295">
        <v>133169</v>
      </c>
      <c r="AQ17" s="296">
        <v>133280</v>
      </c>
      <c r="AR17" s="297">
        <v>-0.1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13.37</v>
      </c>
      <c r="AP21" s="308">
        <v>12.41</v>
      </c>
      <c r="AQ21" s="309">
        <v>0.96</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98.4</v>
      </c>
      <c r="AP22" s="313">
        <v>96.1</v>
      </c>
      <c r="AQ22" s="314">
        <v>2.2999999999999998</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515</v>
      </c>
      <c r="AO27" s="273"/>
      <c r="AP27" s="273"/>
      <c r="AQ27" s="273"/>
      <c r="AR27" s="273"/>
      <c r="AS27" s="273"/>
      <c r="AT27" s="273"/>
    </row>
    <row r="28" spans="1:46" ht="16.2" x14ac:dyDescent="0.2">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614550</v>
      </c>
      <c r="AP32" s="322">
        <v>84684</v>
      </c>
      <c r="AQ32" s="323">
        <v>65207</v>
      </c>
      <c r="AR32" s="324">
        <v>29.9</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t="s">
        <v>504</v>
      </c>
      <c r="AR33" s="324" t="s">
        <v>504</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504</v>
      </c>
      <c r="AP34" s="322" t="s">
        <v>504</v>
      </c>
      <c r="AQ34" s="323" t="s">
        <v>504</v>
      </c>
      <c r="AR34" s="324" t="s">
        <v>504</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63270</v>
      </c>
      <c r="AP35" s="322">
        <v>8718</v>
      </c>
      <c r="AQ35" s="323">
        <v>23731</v>
      </c>
      <c r="AR35" s="324">
        <v>-63.3</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74135</v>
      </c>
      <c r="AP36" s="322">
        <v>10216</v>
      </c>
      <c r="AQ36" s="323">
        <v>4111</v>
      </c>
      <c r="AR36" s="324">
        <v>148.5</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44</v>
      </c>
      <c r="AP37" s="322">
        <v>6</v>
      </c>
      <c r="AQ37" s="323">
        <v>745</v>
      </c>
      <c r="AR37" s="324">
        <v>-99.2</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v>42</v>
      </c>
      <c r="AP38" s="325">
        <v>6</v>
      </c>
      <c r="AQ38" s="326">
        <v>5</v>
      </c>
      <c r="AR38" s="314">
        <v>20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-24023</v>
      </c>
      <c r="AP39" s="322">
        <v>-3310</v>
      </c>
      <c r="AQ39" s="323">
        <v>-2298</v>
      </c>
      <c r="AR39" s="324">
        <v>44</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-500372</v>
      </c>
      <c r="AP40" s="322">
        <v>-68950</v>
      </c>
      <c r="AQ40" s="323">
        <v>-66358</v>
      </c>
      <c r="AR40" s="324">
        <v>3.9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227646</v>
      </c>
      <c r="AP41" s="322">
        <v>31369</v>
      </c>
      <c r="AQ41" s="323">
        <v>25144</v>
      </c>
      <c r="AR41" s="324">
        <v>24.8</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668969</v>
      </c>
      <c r="AN51" s="344">
        <v>84498</v>
      </c>
      <c r="AO51" s="345">
        <v>6.4</v>
      </c>
      <c r="AP51" s="346">
        <v>118223</v>
      </c>
      <c r="AQ51" s="347">
        <v>0.5</v>
      </c>
      <c r="AR51" s="348">
        <v>5.9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459648</v>
      </c>
      <c r="AN52" s="352">
        <v>58058</v>
      </c>
      <c r="AO52" s="353">
        <v>27.9</v>
      </c>
      <c r="AP52" s="354">
        <v>57106</v>
      </c>
      <c r="AQ52" s="355">
        <v>-8.4</v>
      </c>
      <c r="AR52" s="356">
        <v>36.299999999999997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429984</v>
      </c>
      <c r="AN53" s="344">
        <v>55525</v>
      </c>
      <c r="AO53" s="345">
        <v>-34.299999999999997</v>
      </c>
      <c r="AP53" s="346">
        <v>128485</v>
      </c>
      <c r="AQ53" s="347">
        <v>8.6999999999999993</v>
      </c>
      <c r="AR53" s="348">
        <v>-43</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258304</v>
      </c>
      <c r="AN54" s="352">
        <v>33355</v>
      </c>
      <c r="AO54" s="353">
        <v>-42.5</v>
      </c>
      <c r="AP54" s="354">
        <v>62765</v>
      </c>
      <c r="AQ54" s="355">
        <v>9.9</v>
      </c>
      <c r="AR54" s="356">
        <v>-52.4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1669110</v>
      </c>
      <c r="AN55" s="344">
        <v>219851</v>
      </c>
      <c r="AO55" s="345">
        <v>295.89999999999998</v>
      </c>
      <c r="AP55" s="346">
        <v>128611</v>
      </c>
      <c r="AQ55" s="347">
        <v>0.1</v>
      </c>
      <c r="AR55" s="348">
        <v>295.8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1027752</v>
      </c>
      <c r="AN56" s="352">
        <v>135373</v>
      </c>
      <c r="AO56" s="353">
        <v>305.89999999999998</v>
      </c>
      <c r="AP56" s="354">
        <v>61552</v>
      </c>
      <c r="AQ56" s="355">
        <v>-1.9</v>
      </c>
      <c r="AR56" s="356">
        <v>307.8</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1519587</v>
      </c>
      <c r="AN57" s="344">
        <v>205156</v>
      </c>
      <c r="AO57" s="345">
        <v>-6.7</v>
      </c>
      <c r="AP57" s="346">
        <v>138651</v>
      </c>
      <c r="AQ57" s="347">
        <v>7.8</v>
      </c>
      <c r="AR57" s="348">
        <v>-14.5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528810</v>
      </c>
      <c r="AN58" s="352">
        <v>71393</v>
      </c>
      <c r="AO58" s="353">
        <v>-47.3</v>
      </c>
      <c r="AP58" s="354">
        <v>71211</v>
      </c>
      <c r="AQ58" s="355">
        <v>15.7</v>
      </c>
      <c r="AR58" s="356">
        <v>-63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1340113</v>
      </c>
      <c r="AN59" s="344">
        <v>184665</v>
      </c>
      <c r="AO59" s="345">
        <v>-10</v>
      </c>
      <c r="AP59" s="346">
        <v>122882</v>
      </c>
      <c r="AQ59" s="347">
        <v>-11.4</v>
      </c>
      <c r="AR59" s="348">
        <v>1.4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359334</v>
      </c>
      <c r="AN60" s="352">
        <v>49516</v>
      </c>
      <c r="AO60" s="353">
        <v>-30.6</v>
      </c>
      <c r="AP60" s="354">
        <v>65785</v>
      </c>
      <c r="AQ60" s="355">
        <v>-7.6</v>
      </c>
      <c r="AR60" s="356">
        <v>-23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1125553</v>
      </c>
      <c r="AN61" s="359">
        <v>149939</v>
      </c>
      <c r="AO61" s="360">
        <v>50.3</v>
      </c>
      <c r="AP61" s="361">
        <v>127370</v>
      </c>
      <c r="AQ61" s="362">
        <v>1.1000000000000001</v>
      </c>
      <c r="AR61" s="348">
        <v>49.2</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526770</v>
      </c>
      <c r="AN62" s="352">
        <v>69539</v>
      </c>
      <c r="AO62" s="353">
        <v>42.7</v>
      </c>
      <c r="AP62" s="354">
        <v>63684</v>
      </c>
      <c r="AQ62" s="355">
        <v>1.5</v>
      </c>
      <c r="AR62" s="356">
        <v>41.2</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orqtGC0xZhmGrMYlR652+fe9Qc2ffqWWGOLoRqc2jAjTE/zY3+/0kaHmG+QPHUCtOzSbVUXhtG5+R/nIYlDJRA==" saltValue="BBFawhK5NoceyLzhdiQJ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cBa59aZfIxXqRuDqG1//2FYMbK3wuE+kIZcmhYzV80S7pVLlgOIgH7qsMAlWXFLkJIZgJVLs1GX2+2cUr9zcA==" saltValue="xhZ6f92pbuPoRweOKqEQX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w4JNL2x4CmOG6JkZIfPuelMqFbSZ9OV/a3DqvwSPhgi64l/ypzFUCO3J0dcEKQ3tpBTRCJBfOIfWZnZlWk02w==" saltValue="b98BltEHLaDnCqN5N7gMo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12" t="s">
        <v>3</v>
      </c>
      <c r="D47" s="1212"/>
      <c r="E47" s="1213"/>
      <c r="F47" s="11">
        <v>22.02</v>
      </c>
      <c r="G47" s="12">
        <v>22.21</v>
      </c>
      <c r="H47" s="12">
        <v>24.2</v>
      </c>
      <c r="I47" s="12">
        <v>24.54</v>
      </c>
      <c r="J47" s="13">
        <v>22.89</v>
      </c>
    </row>
    <row r="48" spans="2:10" ht="57.75" customHeight="1" x14ac:dyDescent="0.2">
      <c r="B48" s="14"/>
      <c r="C48" s="1214" t="s">
        <v>4</v>
      </c>
      <c r="D48" s="1214"/>
      <c r="E48" s="1215"/>
      <c r="F48" s="15">
        <v>6.52</v>
      </c>
      <c r="G48" s="16">
        <v>7.37</v>
      </c>
      <c r="H48" s="16">
        <v>5.97</v>
      </c>
      <c r="I48" s="16">
        <v>7.72</v>
      </c>
      <c r="J48" s="17">
        <v>5.86</v>
      </c>
    </row>
    <row r="49" spans="2:10" ht="57.75" customHeight="1" thickBot="1" x14ac:dyDescent="0.25">
      <c r="B49" s="18"/>
      <c r="C49" s="1216" t="s">
        <v>5</v>
      </c>
      <c r="D49" s="1216"/>
      <c r="E49" s="1217"/>
      <c r="F49" s="19" t="s">
        <v>551</v>
      </c>
      <c r="G49" s="20">
        <v>0.84</v>
      </c>
      <c r="H49" s="20">
        <v>1.08</v>
      </c>
      <c r="I49" s="20">
        <v>1.26</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IpERBe/Xqm2SudEREDSzK3rVI3TZcxKTR/OxsYJNA4OEeWRjFyG0L/YoL7PavjRBX2dCATX0Rv6bkGRw8+Vzg==" saltValue="EoXJZyLxdaCA1eh21bCn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U0020</cp:lastModifiedBy>
  <cp:lastPrinted>2019-11-05T01:07:19Z</cp:lastPrinted>
  <dcterms:created xsi:type="dcterms:W3CDTF">2019-06-06T04:49:34Z</dcterms:created>
  <dcterms:modified xsi:type="dcterms:W3CDTF">2019-11-05T01:07:50Z</dcterms:modified>
  <cp:category/>
</cp:coreProperties>
</file>