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U0020\Desktop\検討中・作成中\3.7〆切財政状況資料集\"/>
    </mc:Choice>
  </mc:AlternateContent>
  <bookViews>
    <workbookView xWindow="0" yWindow="0" windowWidth="28800" windowHeight="12120" tabRatio="85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<sst xmlns="http://schemas.openxmlformats.org/spreadsheetml/2006/main" count="1082" uniqueCount="595">
  <si>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</si>
  <si>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</si>
  <si>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</si>
  <si>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</si>
  <si>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</si>
  <si>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</si>
  <si>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</si>
  <si>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</si>
  <si>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</si>
  <si>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</si>
  <si>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</si>
  <si>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</si>
  <si>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</si>
  <si>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</si>
  <si>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</si>
  <si>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</si>
  <si>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</si>
  <si>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</si>
  <si>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</si>
  <si>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</si>
  <si>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</si>
  <si>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</si>
  <si>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</si>
  <si>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</si>
  <si>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</si>
  <si>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</si>
  <si>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</si>
  <si>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</si>
  <si>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</si>
  <si>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</si>
  <si>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</si>
  <si>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</si>
  <si>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</si>
  <si>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</si>
  <si>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</si>
  <si>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</si>
  <si>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</si>
  <si>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</si>
  <si>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</si>
  <si>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</si>
  <si>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</si>
  <si>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</si>
  <si>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</si>
  <si>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</si>
  <si>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</si>
  <si>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</si>
  <si>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</si>
  <si>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</si>
  <si>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</si>
  <si>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</si>
  <si>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</si>
  <si>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</si>
  <si>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</si>
  <si>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</si>
  <si>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</si>
  <si>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</si>
  <si>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</si>
  <si>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</si>
  <si>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</si>
  <si>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</si>
  <si>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</si>
  <si>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</si>
  <si>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</si>
  <si>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</si>
  <si>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</si>
  <si>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</si>
  <si>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</si>
  <si>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</si>
  <si>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</si>
  <si>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</si>
  <si>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</si>
  <si>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</si>
  <si>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</si>
  <si>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</si>
  <si>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</si>
  <si>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</si>
  <si>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</si>
  <si>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</si>
  <si>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</si>
  <si>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</si>
  <si>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</si>
  <si>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</si>
  <si>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</si>
  <si>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</si>
  <si>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</si>
  <si>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</si>
  <si>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</si>
  <si>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</si>
  <si>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</si>
  <si>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</si>
  <si>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</si>
  <si>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</si>
  <si>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</si>
  <si>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</si>
  <si>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</si>
  <si>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</si>
  <si>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</si>
  <si>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</si>
  <si>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大石田町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</si>
  <si>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</si>
  <si>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</si>
  <si>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</si>
  <si>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</si>
  <si>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</si>
  <si>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</si>
  <si>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</si>
  <si>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</si>
  <si>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</si>
  <si>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</si>
  <si>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</si>
  <si>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</si>
  <si>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</si>
  <si>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</si>
  <si>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</si>
  <si>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</si>
  <si>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</si>
  <si>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</si>
  <si>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</si>
  <si>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</si>
  <si>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</si>
  <si>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</si>
  <si>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</si>
  <si>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</si>
  <si>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</si>
  <si>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</si>
  <si>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</si>
  <si>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</si>
  <si>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</si>
  <si>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</si>
  <si>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</si>
  <si>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</si>
  <si>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</si>
  <si>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</si>
  <si>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</si>
  <si>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</si>
  <si>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</si>
  <si>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</si>
  <si>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</si>
  <si>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</si>
  <si>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</si>
  <si>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</si>
  <si>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</si>
  <si>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</si>
  <si>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</si>
  <si>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</si>
  <si>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</si>
  <si>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</si>
  <si>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</si>
  <si>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</si>
  <si>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</si>
  <si>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</si>
  <si>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</si>
  <si>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</si>
  <si>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</si>
  <si>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</si>
  <si>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</si>
  <si>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</si>
  <si>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</si>
  <si>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</si>
  <si>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</si>
  <si>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</si>
  <si>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</si>
  <si>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</si>
  <si>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</si>
  <si>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</si>
  <si>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</si>
  <si>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</si>
  <si>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</si>
  <si>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</si>
  <si>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</si>
  <si>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</si>
  <si>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</si>
  <si>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</si>
  <si>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</si>
  <si>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</si>
  <si>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</si>
  <si>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</si>
  <si>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</si>
  <si>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</si>
  <si>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</si>
  <si>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</si>
  <si>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</si>
  <si>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</si>
  <si>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</si>
  <si>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</si>
  <si>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</si>
  <si>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</si>
  <si>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</si>
  <si>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</si>
  <si>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</si>
  <si>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</si>
  <si>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</si>
  <si>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</si>
  <si>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</si>
  <si>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</si>
  <si>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</si>
  <si>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</si>
  <si>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</si>
  <si>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</si>
  <si>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</si>
  <si>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</si>
  <si>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</si>
  <si>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</si>
  <si>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</si>
  <si>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</si>
  <si>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</si>
  <si>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</si>
  <si>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</si>
  <si>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</si>
  <si>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</si>
  <si>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</si>
  <si>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</si>
  <si>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</si>
  <si>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</si>
  <si>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山形県大石田町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</si>
  <si>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</si>
  <si>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</si>
  <si>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</si>
  <si>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</si>
  <si>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</si>
  <si>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</si>
  <si>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</si>
  <si>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</si>
  <si>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</si>
  <si>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</si>
  <si>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</si>
  <si>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</si>
  <si>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</si>
  <si>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</si>
  <si>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</si>
  <si>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</si>
  <si>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</si>
  <si>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</si>
  <si>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</si>
  <si>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</si>
  <si>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</si>
  <si>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</si>
  <si>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</si>
  <si>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</si>
  <si>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</si>
  <si>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</si>
  <si>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</si>
  <si>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</si>
  <si>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</si>
  <si>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</si>
  <si>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</si>
  <si>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</si>
  <si>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</si>
  <si>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</si>
  <si>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</si>
  <si>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</si>
  <si>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</si>
  <si>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</si>
  <si>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</si>
  <si>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</si>
  <si>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</si>
  <si>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</si>
  <si>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</si>
  <si>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</si>
  <si>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</si>
  <si>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</si>
  <si>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</si>
  <si>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</si>
  <si>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</si>
  <si>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</si>
  <si>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</si>
  <si>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</si>
  <si>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</si>
  <si>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</si>
  <si>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</si>
  <si>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</si>
  <si>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</si>
  <si>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</si>
  <si>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</si>
  <si>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</si>
  <si>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</si>
  <si>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</si>
  <si>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</si>
  <si>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</si>
  <si>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</si>
  <si>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</si>
  <si>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</si>
  <si>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</si>
  <si>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</si>
  <si>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</si>
  <si>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</si>
  <si>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</si>
  <si>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</si>
  <si>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</si>
  <si>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</si>
  <si>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</si>
  <si>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</si>
  <si>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</si>
  <si>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</si>
  <si>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</si>
  <si>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</si>
  <si>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</si>
  <si>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</si>
  <si>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</si>
  <si>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</si>
  <si>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</si>
  <si>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</si>
  <si>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</si>
  <si>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</si>
  <si>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</si>
  <si>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</si>
  <si>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</si>
  <si>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</si>
  <si>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</si>
  <si>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</si>
  <si>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</si>
  <si>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</si>
  <si>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</si>
  <si>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</si>
  <si>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</si>
  <si>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</si>
  <si>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</si>
  <si>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</si>
  <si>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</si>
  <si>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</si>
  <si>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</si>
  <si>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</si>
  <si>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</si>
  <si>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</si>
  <si>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</si>
  <si>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</si>
  <si>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</si>
  <si>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</si>
  <si>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</si>
  <si>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</si>
  <si>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</si>
  <si>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</si>
  <si>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</si>
  <si>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</si>
  <si>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</si>
  <si>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</si>
  <si>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</si>
  <si>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</si>
  <si>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</si>
  <si>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</si>
  <si>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</si>
  <si>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</si>
  <si>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</si>
  <si>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</si>
  <si>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</si>
  <si>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</si>
  <si>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</si>
  <si>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</si>
  <si>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</si>
  <si>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</si>
  <si>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</si>
  <si>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</si>
  <si>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</si>
  <si>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</si>
  <si>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</si>
  <si>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</si>
  <si>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</si>
  <si>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</si>
  <si>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</si>
  <si>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</si>
  <si>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</si>
  <si>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</si>
  <si>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</si>
  <si>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</si>
  <si>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</si>
  <si>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</si>
  <si>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</si>
  <si>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</si>
  <si>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</si>
  <si>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山形県大石田町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</si>
  <si>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</si>
  <si>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</si>
  <si>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</si>
  <si>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</si>
  <si>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</si>
  <si>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</si>
  <si>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</si>
  <si>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</si>
  <si>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</si>
  <si>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</si>
  <si>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</si>
  <si>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</si>
  <si>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</si>
  <si>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</si>
  <si>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</si>
  <si>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</si>
  <si>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</si>
  <si>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</si>
  <si>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</si>
  <si>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</si>
  <si>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</si>
  <si>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</si>
  <si>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</si>
  <si>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</si>
  <si>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</si>
  <si>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</si>
  <si>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</si>
  <si>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</si>
  <si>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</si>
  <si>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</si>
  <si>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</si>
  <si>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</si>
  <si>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</si>
  <si>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</si>
  <si>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</si>
  <si>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</si>
  <si>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</si>
  <si>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</si>
  <si>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次年子簡易水道特別会計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</si>
  <si>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</si>
  <si>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</si>
  <si>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</si>
  <si>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</si>
  <si>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</si>
  <si>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</si>
  <si>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</si>
  <si>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</si>
  <si>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</si>
  <si>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</si>
  <si>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</si>
  <si>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</si>
  <si>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</si>
  <si>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</si>
  <si>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</si>
  <si>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</si>
  <si>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</si>
  <si>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</si>
  <si>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</si>
  <si>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</si>
  <si>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</si>
  <si>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</si>
  <si>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</si>
  <si>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</si>
  <si>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</si>
  <si>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</si>
  <si>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</si>
  <si>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</si>
  <si>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</si>
  <si>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</si>
  <si>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</si>
  <si>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</si>
  <si>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</si>
  <si>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</si>
  <si>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</si>
  <si>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</si>
  <si>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</si>
  <si>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</si>
  <si>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</si>
  <si>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</si>
  <si>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</si>
  <si>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</si>
  <si>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</si>
  <si>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</si>
  <si>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</si>
  <si>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</si>
  <si>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</si>
  <si>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</si>
  <si>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</si>
  <si>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</si>
  <si>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</si>
  <si>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</si>
  <si>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</si>
  <si>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</si>
  <si>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</si>
  <si>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</si>
  <si>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</si>
  <si>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</si>
  <si>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</si>
  <si>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</si>
  <si>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</si>
  <si>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</si>
  <si>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次年子簡易水道特別会計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</si>
  <si>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</si>
  <si>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</si>
  <si>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</si>
  <si>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</si>
  <si>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</si>
  <si>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</si>
  <si>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</si>
  <si>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</si>
  <si>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</si>
  <si>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</si>
  <si>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</si>
  <si>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</si>
  <si>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</si>
  <si>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</si>
  <si>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</si>
  <si>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</si>
  <si>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</si>
  <si>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</si>
  <si>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</si>
  <si>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</si>
  <si>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</si>
  <si>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</si>
  <si>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</si>
  <si>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</si>
  <si>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</si>
  <si>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</si>
  <si>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</si>
  <si>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</si>
  <si>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</si>
  <si>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</si>
  <si>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</si>
  <si>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</si>
  <si>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</si>
  <si>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</si>
  <si>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</si>
  <si>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</si>
  <si>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</si>
  <si>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</si>
  <si>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</si>
  <si>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</si>
  <si>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</si>
  <si>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</si>
  <si>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</si>
  <si>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</si>
  <si>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</si>
  <si>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</si>
  <si>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</si>
  <si>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</si>
  <si>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</si>
  <si>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</si>
  <si>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</si>
  <si>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</si>
  <si>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</si>
  <si>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</si>
  <si>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</si>
  <si>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</si>
  <si>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</si>
  <si>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</si>
  <si>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</si>
  <si>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</si>
  <si>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</si>
  <si>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</si>
  <si>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</si>
  <si>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</si>
  <si>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</si>
  <si>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</si>
  <si>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</si>
  <si>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</si>
  <si>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</si>
  <si>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</si>
  <si>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</si>
  <si>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</si>
  <si>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</si>
  <si>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</si>
  <si>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</si>
  <si>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</si>
  <si>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</si>
  <si>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</si>
  <si>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</si>
  <si>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</si>
  <si>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</si>
  <si>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</si>
  <si>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</si>
  <si>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</si>
  <si>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</si>
  <si>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4.09</t>
  </si>
  <si>
    <t>▲ 2.72</t>
  </si>
  <si>
    <t>▲ 2.58</t>
  </si>
  <si>
    <t>一般会計</t>
  </si>
  <si>
    <t>国民健康保険特別会計</t>
  </si>
  <si>
    <t>介護保険特別会計</t>
  </si>
  <si>
    <t>農業集落排水事業特別会計</t>
  </si>
  <si>
    <t>後期高齢者医療特別会計</t>
  </si>
  <si>
    <t>次年子簡易水道特別会計</t>
  </si>
  <si>
    <t>学校給食事業特別会計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</si>
  <si>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</si>
  <si>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</si>
  <si>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</si>
  <si>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</si>
  <si>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</si>
  <si>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</si>
  <si>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</si>
  <si>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</si>
  <si>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</si>
  <si>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</si>
  <si>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山形県消防補償等組合</t>
    <rPh sb="0" eb="3">
      <t>ヤマガタケン</t>
    </rPh>
    <rPh sb="3" eb="5">
      <t>ショウボウ</t>
    </rPh>
    <rPh sb="5" eb="7">
      <t>ホショウ</t>
    </rPh>
    <rPh sb="7" eb="8">
      <t>トウ</t>
    </rPh>
    <rPh sb="8" eb="10">
      <t>クミアイ</t>
    </rPh>
    <phoneticPr fontId="19"/>
  </si>
  <si>
    <t>山形県自治会館管理組合</t>
    <rPh sb="0" eb="3">
      <t>ヤマガタケン</t>
    </rPh>
    <rPh sb="3" eb="5">
      <t>ジチ</t>
    </rPh>
    <rPh sb="5" eb="7">
      <t>カイカン</t>
    </rPh>
    <rPh sb="7" eb="9">
      <t>カンリ</t>
    </rPh>
    <rPh sb="9" eb="11">
      <t>クミアイ</t>
    </rPh>
    <phoneticPr fontId="19"/>
  </si>
  <si>
    <t>山形県市町村職員退職手当組合</t>
    <rPh sb="0" eb="3">
      <t>ヤマガタケン</t>
    </rPh>
    <rPh sb="3" eb="6">
      <t>シチョウソン</t>
    </rPh>
    <rPh sb="6" eb="8">
      <t>ショクイン</t>
    </rPh>
    <rPh sb="8" eb="10">
      <t>タイショク</t>
    </rPh>
    <rPh sb="10" eb="12">
      <t>テアテ</t>
    </rPh>
    <rPh sb="12" eb="14">
      <t>クミアイ</t>
    </rPh>
    <phoneticPr fontId="19"/>
  </si>
  <si>
    <t>北村山広域行政事務組合</t>
    <rPh sb="0" eb="1">
      <t>キタ</t>
    </rPh>
    <rPh sb="1" eb="3">
      <t>ムラヤマ</t>
    </rPh>
    <rPh sb="3" eb="5">
      <t>コウイキ</t>
    </rPh>
    <rPh sb="5" eb="7">
      <t>ギョウセイ</t>
    </rPh>
    <rPh sb="7" eb="9">
      <t>ジム</t>
    </rPh>
    <rPh sb="9" eb="11">
      <t>クミアイ</t>
    </rPh>
    <phoneticPr fontId="19"/>
  </si>
  <si>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9"/>
  </si>
  <si>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9"/>
  </si>
  <si>
    <t>尾花沢市大石田町環境衛生事業組合（普通会計分）</t>
    <rPh sb="0" eb="4">
      <t>オバナザワシ</t>
    </rPh>
    <rPh sb="4" eb="7">
      <t>オオイシダ</t>
    </rPh>
    <rPh sb="7" eb="8">
      <t>マチ</t>
    </rPh>
    <rPh sb="8" eb="10">
      <t>カンキョウ</t>
    </rPh>
    <rPh sb="10" eb="12">
      <t>エイセイ</t>
    </rPh>
    <rPh sb="12" eb="14">
      <t>ジギョウ</t>
    </rPh>
    <rPh sb="14" eb="16">
      <t>クミアイ</t>
    </rPh>
    <rPh sb="17" eb="19">
      <t>フツウ</t>
    </rPh>
    <rPh sb="19" eb="21">
      <t>カイケイ</t>
    </rPh>
    <rPh sb="21" eb="22">
      <t>ブン</t>
    </rPh>
    <phoneticPr fontId="19"/>
  </si>
  <si>
    <t>尾花沢市大石田町環境衛生事業組合（水道事業会計分）</t>
    <rPh sb="0" eb="4">
      <t>オバナザワシ</t>
    </rPh>
    <rPh sb="4" eb="7">
      <t>オオイシダ</t>
    </rPh>
    <rPh sb="7" eb="8">
      <t>マチ</t>
    </rPh>
    <rPh sb="8" eb="10">
      <t>カンキョウ</t>
    </rPh>
    <rPh sb="10" eb="12">
      <t>エイセイ</t>
    </rPh>
    <rPh sb="12" eb="14">
      <t>ジギョウ</t>
    </rPh>
    <rPh sb="14" eb="16">
      <t>クミアイ</t>
    </rPh>
    <rPh sb="17" eb="19">
      <t>スイドウ</t>
    </rPh>
    <rPh sb="19" eb="21">
      <t>ジギョウ</t>
    </rPh>
    <rPh sb="21" eb="23">
      <t>カイケイ</t>
    </rPh>
    <rPh sb="23" eb="24">
      <t>ブン</t>
    </rPh>
    <phoneticPr fontId="19"/>
  </si>
  <si>
    <t>法適用企業</t>
    <rPh sb="0" eb="1">
      <t>ホウ</t>
    </rPh>
    <rPh sb="1" eb="3">
      <t>テキヨウ</t>
    </rPh>
    <rPh sb="3" eb="5">
      <t>キギョウ</t>
    </rPh>
    <phoneticPr fontId="19"/>
  </si>
  <si>
    <t>尾花沢市大石田町環境衛生事業組合（公共下水道事業特別会計分）</t>
    <rPh sb="0" eb="4">
      <t>オバナザワシ</t>
    </rPh>
    <rPh sb="4" eb="7">
      <t>オオイシダ</t>
    </rPh>
    <rPh sb="7" eb="8">
      <t>マチ</t>
    </rPh>
    <rPh sb="8" eb="10">
      <t>カンキョウ</t>
    </rPh>
    <rPh sb="10" eb="12">
      <t>エイセイ</t>
    </rPh>
    <rPh sb="12" eb="14">
      <t>ジギョウ</t>
    </rPh>
    <rPh sb="14" eb="16">
      <t>クミアイ</t>
    </rPh>
    <rPh sb="17" eb="19">
      <t>コウキョウ</t>
    </rPh>
    <rPh sb="19" eb="22">
      <t>ゲスイドウ</t>
    </rPh>
    <rPh sb="22" eb="24">
      <t>ジギョウ</t>
    </rPh>
    <rPh sb="24" eb="26">
      <t>トクベツ</t>
    </rPh>
    <rPh sb="26" eb="28">
      <t>カイケイ</t>
    </rPh>
    <rPh sb="28" eb="29">
      <t>ブン</t>
    </rPh>
    <phoneticPr fontId="19"/>
  </si>
  <si>
    <t>北村山公立病院組合</t>
    <rPh sb="0" eb="3">
      <t>キタムラヤマ</t>
    </rPh>
    <rPh sb="3" eb="5">
      <t>コウリツ</t>
    </rPh>
    <rPh sb="5" eb="7">
      <t>ビョウイン</t>
    </rPh>
    <rPh sb="7" eb="9">
      <t>クミアイ</t>
    </rPh>
    <phoneticPr fontId="19"/>
  </si>
  <si>
    <t>大石田町地域振興公社</t>
    <rPh sb="0" eb="3">
      <t>オオイシダ</t>
    </rPh>
    <rPh sb="3" eb="4">
      <t>マチ</t>
    </rPh>
    <rPh sb="4" eb="6">
      <t>チイキ</t>
    </rPh>
    <rPh sb="6" eb="8">
      <t>シンコウ</t>
    </rPh>
    <rPh sb="8" eb="10">
      <t>コウシャ</t>
    </rPh>
    <phoneticPr fontId="19"/>
  </si>
  <si>
    <t>学校建設基金</t>
    <rPh sb="0" eb="2">
      <t>ガッコウ</t>
    </rPh>
    <rPh sb="2" eb="4">
      <t>ケンセツ</t>
    </rPh>
    <rPh sb="4" eb="6">
      <t>キキン</t>
    </rPh>
    <phoneticPr fontId="5"/>
  </si>
  <si>
    <t>-</t>
    <phoneticPr fontId="2"/>
  </si>
  <si>
    <t>地域振興基金</t>
    <phoneticPr fontId="5"/>
  </si>
  <si>
    <t>温泉施設整備基金</t>
    <phoneticPr fontId="2"/>
  </si>
  <si>
    <t>大石田町水と緑のふるさと応援基金</t>
    <phoneticPr fontId="5"/>
  </si>
  <si>
    <t>公共施設整備基金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</si>
</sst>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05F0-4D34-A42B-B2922B7035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205156</c:v>
                </c:pt>
                <c:pt idx="1">
                  <c:v>184665</c:v>
                </c:pt>
                <c:pt idx="2">
                  <c:v>70103</c:v>
                </c:pt>
                <c:pt idx="3">
                  <c:v>101098</c:v>
                </c:pt>
                <c:pt idx="4">
                  <c:v>44122</c:v>
                </c:pt>
              </c:numCache>
            </c:numRef>
          </c:val>
          <c:smooth val="0"/>
          <c:extLst>
            <c:ext xmlns:c16="http://schemas.microsoft.com/office/drawing/2014/chart" uri="{C3380CC4-5D6E-409C-BE32-E72D297353CC}">
              <c16:uniqueId val="{00000001-05F0-4D34-A42B-B2922B7035E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7.72</c:v>
                </c:pt>
                <c:pt idx="1">
                  <c:v>5.86</c:v>
                </c:pt>
                <c:pt idx="2">
                  <c:v>7.07</c:v>
                </c:pt>
                <c:pt idx="3">
                  <c:v>7.81</c:v>
                </c:pt>
                <c:pt idx="4">
                  <c:v>3.95</c:v>
                </c:pt>
              </c:numCache>
            </c:numRef>
          </c:val>
          <c:extLst>
            <c:ext xmlns:c16="http://schemas.microsoft.com/office/drawing/2014/chart" uri="{C3380CC4-5D6E-409C-BE32-E72D297353CC}">
              <c16:uniqueId val="{00000000-DC37-43C6-BB0E-F58123039C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24.54</c:v>
                </c:pt>
                <c:pt idx="1">
                  <c:v>22.89</c:v>
                </c:pt>
                <c:pt idx="2">
                  <c:v>19.27</c:v>
                </c:pt>
                <c:pt idx="3">
                  <c:v>21.27</c:v>
                </c:pt>
                <c:pt idx="4">
                  <c:v>21.04</c:v>
                </c:pt>
              </c:numCache>
            </c:numRef>
          </c:val>
          <c:extLst>
            <c:ext xmlns:c16="http://schemas.microsoft.com/office/drawing/2014/chart" uri="{C3380CC4-5D6E-409C-BE32-E72D297353CC}">
              <c16:uniqueId val="{00000001-DC37-43C6-BB0E-F58123039C0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1.26</c:v>
                </c:pt>
                <c:pt idx="1">
                  <c:v>-4.09</c:v>
                </c:pt>
                <c:pt idx="2">
                  <c:v>-2.72</c:v>
                </c:pt>
                <c:pt idx="3">
                  <c:v>2.48</c:v>
                </c:pt>
                <c:pt idx="4">
                  <c:v>-2.58</c:v>
                </c:pt>
              </c:numCache>
            </c:numRef>
          </c:val>
          <c:smooth val="0"/>
          <c:extLst>
            <c:ext xmlns:c16="http://schemas.microsoft.com/office/drawing/2014/chart" uri="{C3380CC4-5D6E-409C-BE32-E72D297353CC}">
              <c16:uniqueId val="{00000002-DC37-43C6-BB0E-F58123039C0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383-498D-9F17-07F5967E2A6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383-498D-9F17-07F5967E2A6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383-498D-9F17-07F5967E2A61}"/>
            </c:ext>
          </c:extLst>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383-498D-9F17-07F5967E2A61}"/>
            </c:ext>
          </c:extLst>
        </c:ser>
        <c:ser>
          <c:idx val="4"/>
          <c:order val="4"/>
          <c:tx>
            <c:strRef>
              <c:f>データシート!$A$31</c:f>
              <c:strCache>
                <c:ptCount val="1"/>
                <c:pt idx="0">
                  <c:v>次年子簡易水道特別会計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383-498D-9F17-07F5967E2A6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0.02</c:v>
                </c:pt>
                <c:pt idx="4">
                  <c:v>#N/A</c:v>
                </c:pt>
                <c:pt idx="5">
                  <c:v>0.03</c:v>
                </c:pt>
                <c:pt idx="6">
                  <c:v>#N/A</c:v>
                </c:pt>
                <c:pt idx="7">
                  <c:v>0.01</c:v>
                </c:pt>
                <c:pt idx="8">
                  <c:v>#N/A</c:v>
                </c:pt>
                <c:pt idx="9">
                  <c:v>0.02</c:v>
                </c:pt>
              </c:numCache>
            </c:numRef>
          </c:val>
          <c:extLst>
            <c:ext xmlns:c16="http://schemas.microsoft.com/office/drawing/2014/chart" uri="{C3380CC4-5D6E-409C-BE32-E72D297353CC}">
              <c16:uniqueId val="{00000005-2383-498D-9F17-07F5967E2A61}"/>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0.28000000000000003</c:v>
                </c:pt>
              </c:numCache>
            </c:numRef>
          </c:val>
          <c:extLst>
            <c:ext xmlns:c16="http://schemas.microsoft.com/office/drawing/2014/chart" uri="{C3380CC4-5D6E-409C-BE32-E72D297353CC}">
              <c16:uniqueId val="{00000006-2383-498D-9F17-07F5967E2A6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c:v>
                </c:pt>
                <c:pt idx="2">
                  <c:v>#N/A</c:v>
                </c:pt>
                <c:pt idx="3">
                  <c:v>0.93</c:v>
                </c:pt>
                <c:pt idx="4">
                  <c:v>#N/A</c:v>
                </c:pt>
                <c:pt idx="5">
                  <c:v>1.78</c:v>
                </c:pt>
                <c:pt idx="6">
                  <c:v>#N/A</c:v>
                </c:pt>
                <c:pt idx="7">
                  <c:v>0.41</c:v>
                </c:pt>
                <c:pt idx="8">
                  <c:v>#N/A</c:v>
                </c:pt>
                <c:pt idx="9">
                  <c:v>0.51</c:v>
                </c:pt>
              </c:numCache>
            </c:numRef>
          </c:val>
          <c:extLst>
            <c:ext xmlns:c16="http://schemas.microsoft.com/office/drawing/2014/chart" uri="{C3380CC4-5D6E-409C-BE32-E72D297353CC}">
              <c16:uniqueId val="{00000007-2383-498D-9F17-07F5967E2A61}"/>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1.53</c:v>
                </c:pt>
                <c:pt idx="2">
                  <c:v>#N/A</c:v>
                </c:pt>
                <c:pt idx="3">
                  <c:v>3.57</c:v>
                </c:pt>
                <c:pt idx="4">
                  <c:v>#N/A</c:v>
                </c:pt>
                <c:pt idx="5">
                  <c:v>3.24</c:v>
                </c:pt>
                <c:pt idx="6">
                  <c:v>#N/A</c:v>
                </c:pt>
                <c:pt idx="7">
                  <c:v>2.72</c:v>
                </c:pt>
                <c:pt idx="8">
                  <c:v>#N/A</c:v>
                </c:pt>
                <c:pt idx="9">
                  <c:v>2.88</c:v>
                </c:pt>
              </c:numCache>
            </c:numRef>
          </c:val>
          <c:extLst>
            <c:ext xmlns:c16="http://schemas.microsoft.com/office/drawing/2014/chart" uri="{C3380CC4-5D6E-409C-BE32-E72D297353CC}">
              <c16:uniqueId val="{00000008-2383-498D-9F17-07F5967E2A6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7.72</c:v>
                </c:pt>
                <c:pt idx="2">
                  <c:v>#N/A</c:v>
                </c:pt>
                <c:pt idx="3">
                  <c:v>5.85</c:v>
                </c:pt>
                <c:pt idx="4">
                  <c:v>#N/A</c:v>
                </c:pt>
                <c:pt idx="5">
                  <c:v>7.07</c:v>
                </c:pt>
                <c:pt idx="6">
                  <c:v>#N/A</c:v>
                </c:pt>
                <c:pt idx="7">
                  <c:v>7.81</c:v>
                </c:pt>
                <c:pt idx="8">
                  <c:v>#N/A</c:v>
                </c:pt>
                <c:pt idx="9">
                  <c:v>3.94</c:v>
                </c:pt>
              </c:numCache>
            </c:numRef>
          </c:val>
          <c:extLst>
            <c:ext xmlns:c16="http://schemas.microsoft.com/office/drawing/2014/chart" uri="{C3380CC4-5D6E-409C-BE32-E72D297353CC}">
              <c16:uniqueId val="{00000009-2383-498D-9F17-07F5967E2A6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528</c:v>
                </c:pt>
                <c:pt idx="5">
                  <c:v>524</c:v>
                </c:pt>
                <c:pt idx="8">
                  <c:v>496</c:v>
                </c:pt>
                <c:pt idx="11">
                  <c:v>486</c:v>
                </c:pt>
                <c:pt idx="14">
                  <c:v>522</c:v>
                </c:pt>
              </c:numCache>
            </c:numRef>
          </c:val>
          <c:extLst>
            <c:ext xmlns:c16="http://schemas.microsoft.com/office/drawing/2014/chart" uri="{C3380CC4-5D6E-409C-BE32-E72D297353CC}">
              <c16:uniqueId val="{00000000-1C82-4B79-A107-EF4F7AC1C0D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C82-4B79-A107-EF4F7AC1C0D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C82-4B79-A107-EF4F7AC1C0D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78</c:v>
                </c:pt>
                <c:pt idx="3">
                  <c:v>74</c:v>
                </c:pt>
                <c:pt idx="6">
                  <c:v>64</c:v>
                </c:pt>
                <c:pt idx="9">
                  <c:v>82</c:v>
                </c:pt>
                <c:pt idx="12">
                  <c:v>98</c:v>
                </c:pt>
              </c:numCache>
            </c:numRef>
          </c:val>
          <c:extLst>
            <c:ext xmlns:c16="http://schemas.microsoft.com/office/drawing/2014/chart" uri="{C3380CC4-5D6E-409C-BE32-E72D297353CC}">
              <c16:uniqueId val="{00000003-1C82-4B79-A107-EF4F7AC1C0D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70</c:v>
                </c:pt>
                <c:pt idx="3">
                  <c:v>63</c:v>
                </c:pt>
                <c:pt idx="6">
                  <c:v>58</c:v>
                </c:pt>
                <c:pt idx="9">
                  <c:v>55</c:v>
                </c:pt>
                <c:pt idx="12">
                  <c:v>52</c:v>
                </c:pt>
              </c:numCache>
            </c:numRef>
          </c:val>
          <c:extLst>
            <c:ext xmlns:c16="http://schemas.microsoft.com/office/drawing/2014/chart" uri="{C3380CC4-5D6E-409C-BE32-E72D297353CC}">
              <c16:uniqueId val="{00000004-1C82-4B79-A107-EF4F7AC1C0D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82-4B79-A107-EF4F7AC1C0D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C82-4B79-A107-EF4F7AC1C0D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605</c:v>
                </c:pt>
                <c:pt idx="3">
                  <c:v>615</c:v>
                </c:pt>
                <c:pt idx="6">
                  <c:v>608</c:v>
                </c:pt>
                <c:pt idx="9">
                  <c:v>603</c:v>
                </c:pt>
                <c:pt idx="12">
                  <c:v>670</c:v>
                </c:pt>
              </c:numCache>
            </c:numRef>
          </c:val>
          <c:extLst>
            <c:ext xmlns:c16="http://schemas.microsoft.com/office/drawing/2014/chart" uri="{C3380CC4-5D6E-409C-BE32-E72D297353CC}">
              <c16:uniqueId val="{00000007-1C82-4B79-A107-EF4F7AC1C0D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225</c:v>
                </c:pt>
                <c:pt idx="2">
                  <c:v>#N/A</c:v>
                </c:pt>
                <c:pt idx="3">
                  <c:v>#N/A</c:v>
                </c:pt>
                <c:pt idx="4">
                  <c:v>228</c:v>
                </c:pt>
                <c:pt idx="5">
                  <c:v>#N/A</c:v>
                </c:pt>
                <c:pt idx="6">
                  <c:v>#N/A</c:v>
                </c:pt>
                <c:pt idx="7">
                  <c:v>234</c:v>
                </c:pt>
                <c:pt idx="8">
                  <c:v>#N/A</c:v>
                </c:pt>
                <c:pt idx="9">
                  <c:v>#N/A</c:v>
                </c:pt>
                <c:pt idx="10">
                  <c:v>254</c:v>
                </c:pt>
                <c:pt idx="11">
                  <c:v>#N/A</c:v>
                </c:pt>
                <c:pt idx="12">
                  <c:v>#N/A</c:v>
                </c:pt>
                <c:pt idx="13">
                  <c:v>298</c:v>
                </c:pt>
                <c:pt idx="14">
                  <c:v>#N/A</c:v>
                </c:pt>
              </c:numCache>
            </c:numRef>
          </c:val>
          <c:smooth val="0"/>
          <c:extLst>
            <c:ext xmlns:c16="http://schemas.microsoft.com/office/drawing/2014/chart" uri="{C3380CC4-5D6E-409C-BE32-E72D297353CC}">
              <c16:uniqueId val="{00000008-1C82-4B79-A107-EF4F7AC1C0D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5160</c:v>
                </c:pt>
                <c:pt idx="5">
                  <c:v>5380</c:v>
                </c:pt>
                <c:pt idx="8">
                  <c:v>5225</c:v>
                </c:pt>
                <c:pt idx="11">
                  <c:v>5255</c:v>
                </c:pt>
                <c:pt idx="14">
                  <c:v>4953</c:v>
                </c:pt>
              </c:numCache>
            </c:numRef>
          </c:val>
          <c:extLst>
            <c:ext xmlns:c16="http://schemas.microsoft.com/office/drawing/2014/chart" uri="{C3380CC4-5D6E-409C-BE32-E72D297353CC}">
              <c16:uniqueId val="{00000000-B29F-48C7-BFF5-DC1CD47022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33</c:v>
                </c:pt>
                <c:pt idx="5">
                  <c:v>26</c:v>
                </c:pt>
                <c:pt idx="8">
                  <c:v>46</c:v>
                </c:pt>
                <c:pt idx="11">
                  <c:v>43</c:v>
                </c:pt>
                <c:pt idx="14">
                  <c:v>13</c:v>
                </c:pt>
              </c:numCache>
            </c:numRef>
          </c:val>
          <c:extLst>
            <c:ext xmlns:c16="http://schemas.microsoft.com/office/drawing/2014/chart" uri="{C3380CC4-5D6E-409C-BE32-E72D297353CC}">
              <c16:uniqueId val="{00000001-B29F-48C7-BFF5-DC1CD47022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1753</c:v>
                </c:pt>
                <c:pt idx="5">
                  <c:v>1684</c:v>
                </c:pt>
                <c:pt idx="8">
                  <c:v>1672</c:v>
                </c:pt>
                <c:pt idx="11">
                  <c:v>1826</c:v>
                </c:pt>
                <c:pt idx="14">
                  <c:v>1993</c:v>
                </c:pt>
              </c:numCache>
            </c:numRef>
          </c:val>
          <c:extLst>
            <c:ext xmlns:c16="http://schemas.microsoft.com/office/drawing/2014/chart" uri="{C3380CC4-5D6E-409C-BE32-E72D297353CC}">
              <c16:uniqueId val="{00000002-B29F-48C7-BFF5-DC1CD47022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29F-48C7-BFF5-DC1CD47022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9F-48C7-BFF5-DC1CD47022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9F-48C7-BFF5-DC1CD47022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812</c:v>
                </c:pt>
                <c:pt idx="3">
                  <c:v>736</c:v>
                </c:pt>
                <c:pt idx="6">
                  <c:v>742</c:v>
                </c:pt>
                <c:pt idx="9">
                  <c:v>727</c:v>
                </c:pt>
                <c:pt idx="12">
                  <c:v>684</c:v>
                </c:pt>
              </c:numCache>
            </c:numRef>
          </c:val>
          <c:extLst>
            <c:ext xmlns:c16="http://schemas.microsoft.com/office/drawing/2014/chart" uri="{C3380CC4-5D6E-409C-BE32-E72D297353CC}">
              <c16:uniqueId val="{00000006-B29F-48C7-BFF5-DC1CD47022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1366</c:v>
                </c:pt>
                <c:pt idx="3">
                  <c:v>1455</c:v>
                </c:pt>
                <c:pt idx="6">
                  <c:v>1467</c:v>
                </c:pt>
                <c:pt idx="9">
                  <c:v>1456</c:v>
                </c:pt>
                <c:pt idx="12">
                  <c:v>1508</c:v>
                </c:pt>
              </c:numCache>
            </c:numRef>
          </c:val>
          <c:extLst>
            <c:ext xmlns:c16="http://schemas.microsoft.com/office/drawing/2014/chart" uri="{C3380CC4-5D6E-409C-BE32-E72D297353CC}">
              <c16:uniqueId val="{00000007-B29F-48C7-BFF5-DC1CD47022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494</c:v>
                </c:pt>
                <c:pt idx="3">
                  <c:v>427</c:v>
                </c:pt>
                <c:pt idx="6">
                  <c:v>361</c:v>
                </c:pt>
                <c:pt idx="9">
                  <c:v>305</c:v>
                </c:pt>
                <c:pt idx="12">
                  <c:v>270</c:v>
                </c:pt>
              </c:numCache>
            </c:numRef>
          </c:val>
          <c:extLst>
            <c:ext xmlns:c16="http://schemas.microsoft.com/office/drawing/2014/chart" uri="{C3380CC4-5D6E-409C-BE32-E72D297353CC}">
              <c16:uniqueId val="{00000008-B29F-48C7-BFF5-DC1CD47022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29F-48C7-BFF5-DC1CD47022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6444</c:v>
                </c:pt>
                <c:pt idx="3">
                  <c:v>7004</c:v>
                </c:pt>
                <c:pt idx="6">
                  <c:v>6875</c:v>
                </c:pt>
                <c:pt idx="9">
                  <c:v>6973</c:v>
                </c:pt>
                <c:pt idx="12">
                  <c:v>6565</c:v>
                </c:pt>
              </c:numCache>
            </c:numRef>
          </c:val>
          <c:extLst>
            <c:ext xmlns:c16="http://schemas.microsoft.com/office/drawing/2014/chart" uri="{C3380CC4-5D6E-409C-BE32-E72D297353CC}">
              <c16:uniqueId val="{0000000A-B29F-48C7-BFF5-DC1CD470223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2169</c:v>
                </c:pt>
                <c:pt idx="2">
                  <c:v>#N/A</c:v>
                </c:pt>
                <c:pt idx="3">
                  <c:v>#N/A</c:v>
                </c:pt>
                <c:pt idx="4">
                  <c:v>2532</c:v>
                </c:pt>
                <c:pt idx="5">
                  <c:v>#N/A</c:v>
                </c:pt>
                <c:pt idx="6">
                  <c:v>#N/A</c:v>
                </c:pt>
                <c:pt idx="7">
                  <c:v>2502</c:v>
                </c:pt>
                <c:pt idx="8">
                  <c:v>#N/A</c:v>
                </c:pt>
                <c:pt idx="9">
                  <c:v>#N/A</c:v>
                </c:pt>
                <c:pt idx="10">
                  <c:v>2337</c:v>
                </c:pt>
                <c:pt idx="11">
                  <c:v>#N/A</c:v>
                </c:pt>
                <c:pt idx="12">
                  <c:v>#N/A</c:v>
                </c:pt>
                <c:pt idx="13">
                  <c:v>2069</c:v>
                </c:pt>
                <c:pt idx="14">
                  <c:v>#N/A</c:v>
                </c:pt>
              </c:numCache>
            </c:numRef>
          </c:val>
          <c:smooth val="0"/>
          <c:extLst>
            <c:ext xmlns:c16="http://schemas.microsoft.com/office/drawing/2014/chart" uri="{C3380CC4-5D6E-409C-BE32-E72D297353CC}">
              <c16:uniqueId val="{0000000B-B29F-48C7-BFF5-DC1CD470223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548</c:v>
                </c:pt>
                <c:pt idx="1">
                  <c:v>599</c:v>
                </c:pt>
                <c:pt idx="2">
                  <c:v>625</c:v>
                </c:pt>
              </c:numCache>
            </c:numRef>
          </c:val>
          <c:extLst>
            <c:ext xmlns:c16="http://schemas.microsoft.com/office/drawing/2014/chart" uri="{C3380CC4-5D6E-409C-BE32-E72D297353CC}">
              <c16:uniqueId val="{00000000-3725-4572-B965-10A13826B3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51</c:v>
                </c:pt>
                <c:pt idx="1">
                  <c:v>51</c:v>
                </c:pt>
                <c:pt idx="2">
                  <c:v>51</c:v>
                </c:pt>
              </c:numCache>
            </c:numRef>
          </c:val>
          <c:extLst>
            <c:ext xmlns:c16="http://schemas.microsoft.com/office/drawing/2014/chart" uri="{C3380CC4-5D6E-409C-BE32-E72D297353CC}">
              <c16:uniqueId val="{00000001-3725-4572-B965-10A13826B3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800</c:v>
                </c:pt>
                <c:pt idx="1">
                  <c:v>833</c:v>
                </c:pt>
                <c:pt idx="2">
                  <c:v>927</c:v>
                </c:pt>
              </c:numCache>
            </c:numRef>
          </c:val>
          <c:extLst>
            <c:ext xmlns:c16="http://schemas.microsoft.com/office/drawing/2014/chart" uri="{C3380CC4-5D6E-409C-BE32-E72D297353CC}">
              <c16:uniqueId val="{00000002-3725-4572-B965-10A13826B37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次大石田町総合振興計画に基づいて大型公共事業を実施してきた結果、その地方債の償還により元利償還金は高止まりの状況が続いてきた。平成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年度に開校した大石田中学校建設事業についても平成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年度にかけて本体工事分の大きな償還が始まり、平成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年度には前年度を上回る元利償還金となったが、以前の大型公共事業の償還がここ数年で順次終了していることや、行財政改革以降、年間償還元金の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を新規地方債発行の上限に設定してきたことにより、ピーク時には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億円を超える金額であった元利償還金が年々減少し</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てきた</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しかし、平成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年度にかけて町民交流センター整備事業に対し多額の地方債を発行したこと、加えて、令和元年度に</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尾花沢市消防署大石田分署を整備するため、さらに地方債を発行したことから、</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年度決算に基づく実質公債費比率は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ポイント悪化し、</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また、ダム建設に係る債務負担による負担金の支出が平成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で終了したが、公共下水道事業（一部事務組合）や農業集落排水事業の元利償還金への一般会計の負担は、当面、高い水準で推移すると見込まれるため、全体的な元利償還金の減少を目指して今後とも財政の健全化を図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統合中学校にかかる償還が始まった平成</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年度に減債基金を充当して以来、年間償還元金の</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を新規地方債発行の上限に設定してきたことにより、元利償還金が年々減少してきたため、減債基金は充当せずに公債費の管理を行ってきた。今後も同様の考えの中、減債基金を確保し管理していく。</a:t>
          </a:r>
          <a:endParaRPr kumimoji="1" lang="ja-JP" altLang="en-US" sz="8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dk1"/>
              </a:solidFill>
              <a:effectLst/>
              <a:latin typeface="+mn-lt"/>
              <a:ea typeface="+mn-ea"/>
              <a:cs typeface="+mn-cs"/>
            </a:rPr>
            <a:t>   </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年度の将来負担比率は、前年度より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15.6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84.0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将来負担額のおよそ</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割は地方債残高であるが、これは、第</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次大石田町総合振興計画に基づいて実施してきた道路改良事業や土地区画整理事業などの大型公共事業を実施した結果、大きく膨れ上がったものである。また、地方債残高のおよそ</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27.8</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％を占める臨時財政対策債も大きく影響している。</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近年では、平成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年度に開校した大石田中学校の建設事業において多額の地方債を発行したために平成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年度に一時的に現在高が増加したが、それ以降は年々減少してきた。しかし、平成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年に完成した町民交流センター</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建設事業</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の財源として多額の地方債を発行し</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ため、平成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年度にかけて、地方債残高が大きく上昇した。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加えて、令和元年度に</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尾花沢市消防署大石田分署の整備を行い、更に地方債の発行を行った</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こと</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が数値の増加の要因である。</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また、ダム建設に係る債務負担による負担金の支出が平成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年度で終了となったが、公共下水道事業（一部事務組合）や農業集落排水事業の地方債残高に対する一般会計の負担が当面高い水準で推移すると見込まれる。</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これらを踏まえ、将来にわたり適正な財政運営が可能となるよう、町の負担縮小に努め、財政の健全化を図る。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山形県大石田町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基本として財政調整基金から繰り入れを行い財源を確保してきた。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また、これまで</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町立小中学校の統合に伴い、廃校かつ耐震性を満たしていない複数の校舎等の解体工事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、町民交流センターの整備、</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尾花沢市消防署大石田分署の整備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に取り組んできたが、決算剰余金等を各種基金に積み立て、必要に応じて繰り入れを行いながら事業を行ってきたため、年度間において基金の増減が発生している。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決算剰余金等を優先順位を考慮した上で各種基金に積み立てていく。また、必要に応じ、特定目的基金からの繰り入れを行い、財政調整基金を予算編成に対する不足財源として確保できる額を積み立てながら必要に応じ活用し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・公共施設整備基金：公共施設の大幅な改築や修繕を行う際に充当。</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・大石田町水と緑のふるさと応援基金：自然と文化を後世に残していくために行われる事業に充当。</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・公共施設整備基金：公共施設の大幅な改築や修繕に充当。</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年度は駅舎都市施設部分の改築のため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・大石田町水と緑のふるさと応援基金：返礼及び事務に係る経費を除いた寄附額をまちづくりの費用に充当した残額を毎年積み立てたことに</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よる増加。</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・学校建設基金：小学校の統合に向け基金は減少させず増加させる必要があるため、利子等運用額のみ増加している。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・学校建設基金：小学校の統合に向け、起債の償還を行いながら決算剰余金等を積み立てていく。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扶助費の増額による財源の確保と町の大規模プロジェクトとして町民交流センターの建設に取り組んできたことにより減少していたが、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令和２年度は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大雪による除排雪経費の大幅な増加に加え豪雨災害に対応した経費が増え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、特別交付税が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増額された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ことを受け想定額程度まで繰り戻すことが出来た。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これまでは、</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億円程度を維持しながら不慮の財源に備えてきたが、平成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の国の緊急経済対策による臨時交付金を活用できたことで、その期間は財政調整基金を取り崩さずに財政運営を行うことができた。しかし、それ以降は、町立小中学校の統合に伴い、廃校となりかつ耐震性を満たしていない複数の校舎等の解体工事を行ったことなどもあり、自主財源の確保が厳しい中で各種事業を実施するため、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年度以降は毎年度財政調整基金を取り崩しながら対応している状況である。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年度は災害対応のため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億円程の補正予算が発生し交付金等の財源充当があったが、財政調整基金の重要性を再認識した年度であった。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億円程度を維持しながら</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不測の事態が発生した際</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の財源に備えていきたい。</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近年は施策として具体的な減債対策を行っていないため、利子等運用額のみ増加している。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繰り上げ償還等不測の事態に備え、現積立額を維持していく。</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13</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年度まで減債基金を活用して繰上償還を実施してきており、その後、地方債の発行を抑制することによって減債を図ってきた。原則として地方債の新規発行を償還元金の</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分の</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以内とするルールを設定している。また、平成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年度にかけては、減債基金や借換債を活用して、公的資金保証金免除繰上償還を行うなどの減債対策を実施してきた。平成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に完成した町民交流センターの整備と令和元年度に完成した尾花沢市消防署大石田分署により地方債残高は大きく増加したが、今後は、振興実施計画を基本として計画的な事業実施を図るほか、将来的な減債対策に対応できるよう財政状況を見ながら減債基金を積み立てることも必要であ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6,716
6,647
79.54
6,889,016
6,600,209
117,229
2,969,192
6,564,691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0.23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以降、財政力指数は微増していたが、平成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0.27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以降は低下傾向にある。令和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0.24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と前年度ほぼ同様の指数となったが、全国平均を大きく下回っている。これは、町内に大規模な企業がないことや、人口減少に加えて全国平均を大きく上回る高齢化率（令和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日現在</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による生産年齢人口の減少が大きく影響し、地方財政計画などで言われているような税収の増加が見込めないことなど、財政基盤が弱く独自財源が極めて少ないことが要因である。また、これまで実施してきた大型事業による地方債の償還が依然として高い状況で、その分基準財政需要額が減少していないことも影響してい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年度以降、納税相談員（徴収専門員）や徴収アドバイザーを設置し、平成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はコンビニ収納を導入するなど、町税の徴収体制の強化を図っているが、さらなる徴収率の向上を図り歳入を確保するとともに、今後もこれまで実施してきた行財政改革に基づいた経常経費の削減に努め、財政の健全化を図っていく。</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38705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38705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9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年度と比較して比率は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悪化</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したが、この最も大きな要因は物件費の</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ポイント減となったが、これは、</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豪雪の影響が大きく、除雪業務委託料が増大</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したためである。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経常収支比率のおよそ</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は公債費が占めているが、行財政改革以降、新規地方債の発行基準を設定して、できる限り地方債発行の抑制を図っており、今後も基本的にはこの基準を継続していくことで、公債費の減少を図っていく。</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ただし、平成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かけて、町の大規模プロジェクトとして町民交流センターの整備に取り組み、令和元年度に尾花沢市消防署大石田分署の整備を行ったことから、その財源である地方債の償還や施設管理費など、今後当面として経常収支比率の上昇が見込まれるため、公債費以外の経費について、以前の行財政改革の基本方針を継続してさらなる抑制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73152</xdr:rowOff>
    </xdr:from>
    <xdr:to>
      <xdr:col>23</xdr:col>
      <xdr:colOff>133350</xdr:colOff>
      <xdr:row>65</xdr:row>
      <xdr:rowOff>41656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45952"/>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73152</xdr:rowOff>
    </xdr:from>
    <xdr:to>
      <xdr:col>19</xdr:col>
      <xdr:colOff>133350</xdr:colOff>
      <xdr:row>64</xdr:row>
      <xdr:rowOff>121412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459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121412</xdr:rowOff>
    </xdr:from>
    <xdr:to>
      <xdr:col>15</xdr:col>
      <xdr:colOff>82550</xdr:colOff>
      <xdr:row>64</xdr:row>
      <xdr:rowOff>140716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0942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70866</xdr:rowOff>
    </xdr:from>
    <xdr:to>
      <xdr:col>11</xdr:col>
      <xdr:colOff>31750</xdr:colOff>
      <xdr:row>64</xdr:row>
      <xdr:rowOff>140716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87221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162306</xdr:rowOff>
    </xdr:from>
    <xdr:to>
      <xdr:col>23</xdr:col>
      <xdr:colOff>184150</xdr:colOff>
      <xdr:row>65</xdr:row>
      <xdr:rowOff>92456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134383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0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22352</xdr:rowOff>
    </xdr:from>
    <xdr:to>
      <xdr:col>19</xdr:col>
      <xdr:colOff>184150</xdr:colOff>
      <xdr:row>64</xdr:row>
      <xdr:rowOff>123952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70612</xdr:rowOff>
    </xdr:from>
    <xdr:to>
      <xdr:col>15</xdr:col>
      <xdr:colOff>133350</xdr:colOff>
      <xdr:row>65</xdr:row>
      <xdr:rowOff>762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89916</xdr:rowOff>
    </xdr:from>
    <xdr:to>
      <xdr:col>11</xdr:col>
      <xdr:colOff>82550</xdr:colOff>
      <xdr:row>65</xdr:row>
      <xdr:rowOff>20066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4843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20066</xdr:rowOff>
    </xdr:from>
    <xdr:to>
      <xdr:col>7</xdr:col>
      <xdr:colOff>31750</xdr:colOff>
      <xdr:row>63</xdr:row>
      <xdr:rowOff>121666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106443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[280,275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策定した「新たな大石田町を目指した自立計画」における基本方針に基づき、これまで物件費などの経常経費については予算編成時にマイナスシーリングを継続的に実施してきたこと、また、人件費については職員数の抑制に加えて特別職給与の独自削減を実施してきたことなどで、類似団体内平均を下回ってきたが、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％程、平成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％程上回った。これは、平成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月に町民交流センターの一般開放が始まり、複合施設の各部門のにおいて人件費・物件費等が増加したことによるものである。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月に発生した豪雨災害への対応に豪雪も重なり、委託費用等が増加したため物件費が増大した。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来年度</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は令和元年度と同程度に持ち直すことが想定されるが、新型コロナウイルス感染症への対応から</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以降は更に下回ることが予想され、今後も経費抑制に努める。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111556</xdr:rowOff>
    </xdr:from>
    <xdr:to>
      <xdr:col>23</xdr:col>
      <xdr:colOff>133350</xdr:colOff>
      <xdr:row>83</xdr:row>
      <xdr:rowOff>134297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70456"/>
          <a:ext cx="838200" cy="19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61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111556</xdr:rowOff>
    </xdr:from>
    <xdr:to>
      <xdr:col>19</xdr:col>
      <xdr:colOff>133350</xdr:colOff>
      <xdr:row>82</xdr:row>
      <xdr:rowOff>168311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170456"/>
          <a:ext cx="889000" cy="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168311</xdr:rowOff>
    </xdr:from>
    <xdr:to>
      <xdr:col>15</xdr:col>
      <xdr:colOff>82550</xdr:colOff>
      <xdr:row>83</xdr:row>
      <xdr:rowOff>16833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227211"/>
          <a:ext cx="889000" cy="1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8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37895</xdr:rowOff>
    </xdr:from>
    <xdr:to>
      <xdr:col>11</xdr:col>
      <xdr:colOff>31750</xdr:colOff>
      <xdr:row>83</xdr:row>
      <xdr:rowOff>16833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96795"/>
          <a:ext cx="889000" cy="15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169191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8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83497</xdr:rowOff>
    </xdr:from>
    <xdr:to>
      <xdr:col>23</xdr:col>
      <xdr:colOff>184150</xdr:colOff>
      <xdr:row>84</xdr:row>
      <xdr:rowOff>13647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31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55574</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28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60756</xdr:rowOff>
    </xdr:from>
    <xdr:to>
      <xdr:col>19</xdr:col>
      <xdr:colOff>184150</xdr:colOff>
      <xdr:row>82</xdr:row>
      <xdr:rowOff>162356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11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1083</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88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117511</xdr:rowOff>
    </xdr:from>
    <xdr:to>
      <xdr:col>15</xdr:col>
      <xdr:colOff>133350</xdr:colOff>
      <xdr:row>83</xdr:row>
      <xdr:rowOff>47661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7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32438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2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137483</xdr:rowOff>
    </xdr:from>
    <xdr:to>
      <xdr:col>11</xdr:col>
      <xdr:colOff>82550</xdr:colOff>
      <xdr:row>83</xdr:row>
      <xdr:rowOff>67633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19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52410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28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158545</xdr:rowOff>
    </xdr:from>
    <xdr:to>
      <xdr:col>7</xdr:col>
      <xdr:colOff>31750</xdr:colOff>
      <xdr:row>82</xdr:row>
      <xdr:rowOff>88695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4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98872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8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以前は、特別昇給等を継続的に実施してきたが、現在では、特殊勤務手当などは廃止している。国家公務員の時限的な給与改定特例法の措置により平成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年度と平成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を超える指数となっていたが、この措置がない場合の参考値については平成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96.3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となる。令和元年度については、人事院勧告に対応する措置として給料表が改定され、県に準拠する内容で職員の給料額が上昇し、これが要因となって</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令和２年度も</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類似団体内平均よりも</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ポイント高い指数となっている。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当該資料作成時点（令和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月末時点）において、令和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調査結果が未公表のため、前年度の数値を引用しているが、類似団体内平均を上回る指数で推移しているため、給料表における職務職階制の原則を順守するなど、定員管理と合わせて給与の適正化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11491</xdr:rowOff>
    </xdr:from>
    <xdr:to>
      <xdr:col>81</xdr:col>
      <xdr:colOff>44450</xdr:colOff>
      <xdr:row>88</xdr:row>
      <xdr:rowOff>68943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5099091"/>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113998</xdr:rowOff>
    </xdr:from>
    <xdr:to>
      <xdr:col>77</xdr:col>
      <xdr:colOff>44450</xdr:colOff>
      <xdr:row>88</xdr:row>
      <xdr:rowOff>68943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5030148"/>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113998</xdr:rowOff>
    </xdr:from>
    <xdr:to>
      <xdr:col>72</xdr:col>
      <xdr:colOff>203200</xdr:colOff>
      <xdr:row>87</xdr:row>
      <xdr:rowOff>113998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503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113998</xdr:rowOff>
    </xdr:from>
    <xdr:to>
      <xdr:col>68</xdr:col>
      <xdr:colOff>152400</xdr:colOff>
      <xdr:row>87</xdr:row>
      <xdr:rowOff>136979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503014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132141</xdr:rowOff>
    </xdr:from>
    <xdr:to>
      <xdr:col>81</xdr:col>
      <xdr:colOff>95250</xdr:colOff>
      <xdr:row>88</xdr:row>
      <xdr:rowOff>62291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104218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02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63198</xdr:rowOff>
    </xdr:from>
    <xdr:to>
      <xdr:col>73</xdr:col>
      <xdr:colOff>44450</xdr:colOff>
      <xdr:row>87</xdr:row>
      <xdr:rowOff>164798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149575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63198</xdr:rowOff>
    </xdr:from>
    <xdr:to>
      <xdr:col>68</xdr:col>
      <xdr:colOff>203200</xdr:colOff>
      <xdr:row>87</xdr:row>
      <xdr:rowOff>164798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149575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年度以降、職員の新規採用を抑制してきたことにより、類似団体内平均とほぼ同程度の数値で推移してきた。ただし、ここ数年は保育士や保健師などの専門的な職員を採用していることで、令和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年度は類似団体内平均をわずかに上回っている。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今後も、自立計画における基本方針を継続していくことにより、より適正な定員管理に努める。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126746</xdr:rowOff>
    </xdr:from>
    <xdr:to>
      <xdr:col>81</xdr:col>
      <xdr:colOff>44450</xdr:colOff>
      <xdr:row>61</xdr:row>
      <xdr:rowOff>1143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413746"/>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73169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8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113474</xdr:rowOff>
    </xdr:from>
    <xdr:to>
      <xdr:col>77</xdr:col>
      <xdr:colOff>44450</xdr:colOff>
      <xdr:row>60</xdr:row>
      <xdr:rowOff>126746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400474"/>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159973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04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91154</xdr:rowOff>
    </xdr:from>
    <xdr:to>
      <xdr:col>72</xdr:col>
      <xdr:colOff>203200</xdr:colOff>
      <xdr:row>60</xdr:row>
      <xdr:rowOff>113474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378154"/>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91154</xdr:rowOff>
    </xdr:from>
    <xdr:to>
      <xdr:col>68</xdr:col>
      <xdr:colOff>152400</xdr:colOff>
      <xdr:row>60</xdr:row>
      <xdr:rowOff>91757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378154"/>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112317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123176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121793</xdr:rowOff>
    </xdr:from>
    <xdr:to>
      <xdr:col>81</xdr:col>
      <xdr:colOff>95250</xdr:colOff>
      <xdr:row>61</xdr:row>
      <xdr:rowOff>51943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40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93870</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38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75946</xdr:rowOff>
    </xdr:from>
    <xdr:to>
      <xdr:col>77</xdr:col>
      <xdr:colOff>95250</xdr:colOff>
      <xdr:row>61</xdr:row>
      <xdr:rowOff>6096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162323</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449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62674</xdr:rowOff>
    </xdr:from>
    <xdr:to>
      <xdr:col>73</xdr:col>
      <xdr:colOff>44450</xdr:colOff>
      <xdr:row>60</xdr:row>
      <xdr:rowOff>164274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34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149051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43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40354</xdr:rowOff>
    </xdr:from>
    <xdr:to>
      <xdr:col>68</xdr:col>
      <xdr:colOff>203200</xdr:colOff>
      <xdr:row>60</xdr:row>
      <xdr:rowOff>141954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32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126731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413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40957</xdr:rowOff>
    </xdr:from>
    <xdr:to>
      <xdr:col>64</xdr:col>
      <xdr:colOff>152400</xdr:colOff>
      <xdr:row>60</xdr:row>
      <xdr:rowOff>142557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127334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41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第</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次大石田町総合振興計画に基づいて実施してきた大型事業における地方債の償還が高止まりで推移してきたこと、また、地方債の償還のための公共下水道事業（一部事務組合）への負担金や農業集落排水事業に対する繰出金の影響が大きく、類似団体内平均を</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新規地方債の発行については年間の償還元金の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以内とすることを原則として事業を実施していることなどが要因となって、平成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％を下回り、年々改善してきた。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大型事業の償還については順次終了してきており、平成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年から一般開放している町民交流センターに係る地方債の償還と令和元年度に完成した尾花沢市消防署大石田分署整備に係る償還が重なる時点まで比率の上昇が見込まれるが、ダム建設に係る債務負担が平成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年度で終了したこと、新規事業を厳正に厳正に取捨選択して新規地方債の発行をできる限り抑制していくことで、今後も比率の更なる改善に努める。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22860</xdr:rowOff>
    </xdr:from>
    <xdr:to>
      <xdr:col>81</xdr:col>
      <xdr:colOff>44450</xdr:colOff>
      <xdr:row>43</xdr:row>
      <xdr:rowOff>87206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39521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154094</xdr:rowOff>
    </xdr:from>
    <xdr:to>
      <xdr:col>77</xdr:col>
      <xdr:colOff>44450</xdr:colOff>
      <xdr:row>43</xdr:row>
      <xdr:rowOff>22860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3549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154094</xdr:rowOff>
    </xdr:from>
    <xdr:to>
      <xdr:col>72</xdr:col>
      <xdr:colOff>203200</xdr:colOff>
      <xdr:row>43</xdr:row>
      <xdr:rowOff>22860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3549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22860</xdr:rowOff>
    </xdr:from>
    <xdr:to>
      <xdr:col>68</xdr:col>
      <xdr:colOff>152400</xdr:colOff>
      <xdr:row>43</xdr:row>
      <xdr:rowOff>103294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39521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36406</xdr:rowOff>
    </xdr:from>
    <xdr:to>
      <xdr:col>81</xdr:col>
      <xdr:colOff>95250</xdr:colOff>
      <xdr:row>43</xdr:row>
      <xdr:rowOff>138006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8483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3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143510</xdr:rowOff>
    </xdr:from>
    <xdr:to>
      <xdr:col>77</xdr:col>
      <xdr:colOff>95250</xdr:colOff>
      <xdr:row>43</xdr:row>
      <xdr:rowOff>73660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58437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103294</xdr:rowOff>
    </xdr:from>
    <xdr:to>
      <xdr:col>73</xdr:col>
      <xdr:colOff>44450</xdr:colOff>
      <xdr:row>43</xdr:row>
      <xdr:rowOff>33444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18221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143510</xdr:rowOff>
    </xdr:from>
    <xdr:to>
      <xdr:col>68</xdr:col>
      <xdr:colOff>203200</xdr:colOff>
      <xdr:row>43</xdr:row>
      <xdr:rowOff>73660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58437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52494</xdr:rowOff>
    </xdr:from>
    <xdr:to>
      <xdr:col>64</xdr:col>
      <xdr:colOff>152400</xdr:colOff>
      <xdr:row>43</xdr:row>
      <xdr:rowOff>154094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138871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年度からの第</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次大石田町総合振興計画に基づいて実施してきた道路改良事業や土地区画整理事業、地方債現在高のおよそ</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27.9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％を占める臨時財政対策債など、標準財政規模の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2.21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倍となる地方債現在高が大きく影響し、将来負担比率は類似団体内平均と比較すると、非常に高い比率となっている。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近年では、行財政改革で設定した基準により新規地方債の発行を抑制しており、大型事業の償還も順次終了している。また、長年続いてきたダム建設に係る国営村山北部土地改良事業負担金の償還が平成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年度で終了したことで、その分の将来負担が軽減される。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町内の流雪溝整備事業が今後も継続するほか、平成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年度にかけて町の大規模プロジェクトとして町民交流センターの建設に取り組んできたことから、その財源として</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割ほどを地方債により確保してきたこともあり、平成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年度までは上昇してきたが、今後、新規事業の実施に当たっては厳正に取捨選択を行い、より一層の財政の健全化に努める。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131657</xdr:rowOff>
    </xdr:from>
    <xdr:to>
      <xdr:col>81</xdr:col>
      <xdr:colOff>44450</xdr:colOff>
      <xdr:row>18</xdr:row>
      <xdr:rowOff>85683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046307"/>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85683</xdr:rowOff>
    </xdr:from>
    <xdr:to>
      <xdr:col>77</xdr:col>
      <xdr:colOff>44450</xdr:colOff>
      <xdr:row>18</xdr:row>
      <xdr:rowOff>136356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171783"/>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136356</xdr:rowOff>
    </xdr:from>
    <xdr:to>
      <xdr:col>72</xdr:col>
      <xdr:colOff>203200</xdr:colOff>
      <xdr:row>18</xdr:row>
      <xdr:rowOff>142790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222456"/>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6054</xdr:rowOff>
    </xdr:from>
    <xdr:to>
      <xdr:col>68</xdr:col>
      <xdr:colOff>152400</xdr:colOff>
      <xdr:row>18</xdr:row>
      <xdr:rowOff>142790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309215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80857</xdr:rowOff>
    </xdr:from>
    <xdr:to>
      <xdr:col>81</xdr:col>
      <xdr:colOff>95250</xdr:colOff>
      <xdr:row>18</xdr:row>
      <xdr:rowOff>11007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99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52934</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96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34883</xdr:rowOff>
    </xdr:from>
    <xdr:to>
      <xdr:col>77</xdr:col>
      <xdr:colOff>95250</xdr:colOff>
      <xdr:row>18</xdr:row>
      <xdr:rowOff>136483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12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121260</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207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85556</xdr:rowOff>
    </xdr:from>
    <xdr:to>
      <xdr:col>73</xdr:col>
      <xdr:colOff>44450</xdr:colOff>
      <xdr:row>19</xdr:row>
      <xdr:rowOff>15706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17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483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25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91990</xdr:rowOff>
    </xdr:from>
    <xdr:to>
      <xdr:col>68</xdr:col>
      <xdr:colOff>203200</xdr:colOff>
      <xdr:row>19</xdr:row>
      <xdr:rowOff>22141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1780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6918</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26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126704</xdr:rowOff>
    </xdr:from>
    <xdr:to>
      <xdr:col>64</xdr:col>
      <xdr:colOff>152400</xdr:colOff>
      <xdr:row>18</xdr:row>
      <xdr:rowOff>56854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04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41631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12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6,716
6,647
79.54
6,889,016
6,600,209
117,229
2,969,192
6,564,691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年度以降職員の新規採用を抑制してきたこともあり、人件費の比率はほぼ横ばいの水準で推移しているが、依然として類似団体内平均よりも高く、令和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年度では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以降は地方議会議員年金制度の廃止に伴う議員共済組合負担金の大幅な増が人件費に影響しているほか、ここ数年、人事院勧告に対応する措置として県に準拠する給料表に改定しているなど、職員の給料額が上昇していることも、比率が高い要因となっている。これまで、自立計画に基づいて職員数を減員してきており、今後も適正な定員管理と合わせて給与の適正化を図り、人件費の抑制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165862</xdr:rowOff>
    </xdr:from>
    <xdr:to>
      <xdr:col>24</xdr:col>
      <xdr:colOff>25400</xdr:colOff>
      <xdr:row>38</xdr:row>
      <xdr:rowOff>49276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0951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49276</xdr:rowOff>
    </xdr:from>
    <xdr:to>
      <xdr:col>19</xdr:col>
      <xdr:colOff>187325</xdr:colOff>
      <xdr:row>38</xdr:row>
      <xdr:rowOff>49276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643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44704</xdr:rowOff>
    </xdr:from>
    <xdr:to>
      <xdr:col>15</xdr:col>
      <xdr:colOff>98425</xdr:colOff>
      <xdr:row>38</xdr:row>
      <xdr:rowOff>49276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598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44704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049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115062</xdr:rowOff>
    </xdr:from>
    <xdr:to>
      <xdr:col>24</xdr:col>
      <xdr:colOff>76200</xdr:colOff>
      <xdr:row>38</xdr:row>
      <xdr:rowOff>45212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87139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169926</xdr:rowOff>
    </xdr:from>
    <xdr:to>
      <xdr:col>20</xdr:col>
      <xdr:colOff>38100</xdr:colOff>
      <xdr:row>38</xdr:row>
      <xdr:rowOff>100076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84853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169926</xdr:rowOff>
    </xdr:from>
    <xdr:to>
      <xdr:col>15</xdr:col>
      <xdr:colOff>149225</xdr:colOff>
      <xdr:row>38</xdr:row>
      <xdr:rowOff>100076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84853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165354</xdr:rowOff>
    </xdr:from>
    <xdr:to>
      <xdr:col>11</xdr:col>
      <xdr:colOff>60325</xdr:colOff>
      <xdr:row>38</xdr:row>
      <xdr:rowOff>95504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策定した「新たな大石田町を目指した自立計画」に基づいて、物件費についてはこれまで予算編成時にマイナスシーリングを設定し、経費の抑制を図ってきた。また、物品等の集中管理・購入方式を行うことや、長期継続契約を推進することなどにより経費の節減を図ってきた結果、類似団体内平均を</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ポイント下回った。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年度に利用を停止した施設の解体を平成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年度と令和元年度で既に終了しているため、新施設を含め適正な施設運営を進めるとともに、今後もこのような水準を維持していくよう経費抑制に努める。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157480</xdr:rowOff>
    </xdr:from>
    <xdr:to>
      <xdr:col>82</xdr:col>
      <xdr:colOff>107950</xdr:colOff>
      <xdr:row>15</xdr:row>
      <xdr:rowOff>39370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577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157480</xdr:rowOff>
    </xdr:from>
    <xdr:to>
      <xdr:col>78</xdr:col>
      <xdr:colOff>69850</xdr:colOff>
      <xdr:row>15</xdr:row>
      <xdr:rowOff>77470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557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15</xdr:row>
      <xdr:rowOff>77470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41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35560</xdr:rowOff>
    </xdr:from>
    <xdr:to>
      <xdr:col>69</xdr:col>
      <xdr:colOff>92075</xdr:colOff>
      <xdr:row>15</xdr:row>
      <xdr:rowOff>69850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358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160020</xdr:rowOff>
    </xdr:from>
    <xdr:to>
      <xdr:col>82</xdr:col>
      <xdr:colOff>158750</xdr:colOff>
      <xdr:row>15</xdr:row>
      <xdr:rowOff>90170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106680</xdr:rowOff>
    </xdr:from>
    <xdr:to>
      <xdr:col>78</xdr:col>
      <xdr:colOff>120650</xdr:colOff>
      <xdr:row>15</xdr:row>
      <xdr:rowOff>36830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47007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26670</xdr:rowOff>
    </xdr:from>
    <xdr:to>
      <xdr:col>74</xdr:col>
      <xdr:colOff>31750</xdr:colOff>
      <xdr:row>15</xdr:row>
      <xdr:rowOff>128270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156210</xdr:rowOff>
    </xdr:from>
    <xdr:to>
      <xdr:col>65</xdr:col>
      <xdr:colOff>53975</xdr:colOff>
      <xdr:row>14</xdr:row>
      <xdr:rowOff>86360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96537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高齢化率が令和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日現在で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％と山形県平均や全国平均よりも高い</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。加えて、子育て支援策として</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年度には小学生までの児童医療の無料化、平成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年度からは対象範囲を拡大して中学</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年生までの医療費を無料化</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し、さらに令和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年度からは高校</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年生までの医療費を無料化している</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ことなど</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類似団体内平均と同程度で推移し、令和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年度については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ポイント上回った。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扶助費については、今後も医療費等の社会保障関係に要する費用の増加傾向が続くと見込まれるため、資格診査等を厳正に行うことや各種予防活動の充実を図るなど、財政を圧迫するような扶助費の上昇傾向に歯止めをかける取り組みを進めていくよう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85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xdr:rowOff>
    </xdr:from>
    <xdr:to>
      <xdr:col>19</xdr:col>
      <xdr:colOff>187325</xdr:colOff>
      <xdr:row>55</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31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xdr:rowOff>
    </xdr:from>
    <xdr:to>
      <xdr:col>15</xdr:col>
      <xdr:colOff>98425</xdr:colOff>
      <xdr:row>56</xdr:row>
      <xdr:rowOff>58420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310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58420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121920</xdr:rowOff>
    </xdr:from>
    <xdr:to>
      <xdr:col>15</xdr:col>
      <xdr:colOff>149225</xdr:colOff>
      <xdr:row>55</xdr:row>
      <xdr:rowOff>52070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62247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xdr:rowOff>
    </xdr:from>
    <xdr:to>
      <xdr:col>11</xdr:col>
      <xdr:colOff>60325</xdr:colOff>
      <xdr:row>56</xdr:row>
      <xdr:rowOff>109220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119397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その他に係る経常収支比率は、平成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年度以降、類似団体内平均を上回る比率で推移してきており、令和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ポイント上回っている。当町は全国でも有数の豪雪地帯であることから、降雪の状況によって維持補修費が大きく変動する。特に平成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年度以降は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ポイントを超える比率で推移してきたが、令和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年度は降雪量が極めて</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多く</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、除雪に関する費用が</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め、</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千万円、</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476.6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また、国民健康保険特別会計や介護保険特別会計に対する繰出金が年々増加傾向にあること、農業集落排水事業特別会計における地方債の償還が当面高水準で推移することからその公債費繰出金も大きな割合を占めてい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168910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8806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58</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88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168910</xdr:rowOff>
    </xdr:from>
    <xdr:to>
      <xdr:col>73</xdr:col>
      <xdr:colOff>180975</xdr:colOff>
      <xdr:row>58</xdr:row>
      <xdr:rowOff>12700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941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57</xdr:row>
      <xdr:rowOff>168910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888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118110</xdr:rowOff>
    </xdr:from>
    <xdr:to>
      <xdr:col>82</xdr:col>
      <xdr:colOff>158750</xdr:colOff>
      <xdr:row>58</xdr:row>
      <xdr:rowOff>48260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90187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118110</xdr:rowOff>
    </xdr:from>
    <xdr:to>
      <xdr:col>69</xdr:col>
      <xdr:colOff>142875</xdr:colOff>
      <xdr:row>58</xdr:row>
      <xdr:rowOff>48260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　補助費等については、類似団体内平均とほぼ同程度の水準で推移してきており、令和元年度は類似団体内平均を</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ポイント下回った。</a:t>
          </a:r>
          <a:endParaRPr lang="ja-JP" altLang="ja-JP" sz="800">
            <a:effectLst/>
            <a:latin typeface="ＭＳ ゴシック" panose="020B0609070205080204" pitchFamily="49" charset="-128"/>
            <a:ea typeface="ＭＳ ゴシック" panose="020B0609070205080204" pitchFamily="49" charset="-128"/>
          </a:endParaRPr>
        </a:p>
        <a:p>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　補助費等の経常的な経費としては、隣接する尾花沢市への常備消防事務委託料のほか、尾花沢市大石田町環境衛生事業組合をはじめとする一部事務組合への負担金が</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以上を占めており、これらについては、今後もほぼ同程度で推移すると見込まれる。また、町独自での補助金等の助成団体は極めて少ないが、各種団体の決算書等を通して補助金の必要性を検討するなど、今後も抑制に努める。</a:t>
          </a:r>
          <a:endParaRPr lang="ja-JP" altLang="ja-JP" sz="8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37</xdr:row>
      <xdr:rowOff>24130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8091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443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76708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244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99568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161307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年度からの第</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次大石田町総合振興計画に基づいて実施してきた道路改良事業や土地区画整理事業などの大型事業における地方債の償還が影響し、類似団体内平均を</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ポイントと大きく上回る比率となっている。また、平成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年度からは統合大石田中学校に係る大きな償還が始まっているが、以前の大型事業の償還は順次終了しており、また、新規地方債の発行は年間の償還元金の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以内とする基準を原則としており、地方債残高は年々減少してきた。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年度にかけて町民交流センターの整備を行い、令和元年度には尾花沢市消防署大石田分署を整備</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その財源確保のために多額の地方債を発行してきた。しばらくは、地方債を発行しての大型事業を行う見込みがなく、上記の原則を順守していき、事業の実施に当たっては費用対効果を適正に判断しながら新規地方債の抑制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19558</xdr:rowOff>
    </xdr:from>
    <xdr:to>
      <xdr:col>24</xdr:col>
      <xdr:colOff>25400</xdr:colOff>
      <xdr:row>79</xdr:row>
      <xdr:rowOff>74422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5641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14987</xdr:rowOff>
    </xdr:from>
    <xdr:to>
      <xdr:col>19</xdr:col>
      <xdr:colOff>187325</xdr:colOff>
      <xdr:row>79</xdr:row>
      <xdr:rowOff>19558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5595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xdr:rowOff>
    </xdr:from>
    <xdr:to>
      <xdr:col>15</xdr:col>
      <xdr:colOff>98425</xdr:colOff>
      <xdr:row>79</xdr:row>
      <xdr:rowOff>14987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5458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140715</xdr:rowOff>
    </xdr:from>
    <xdr:to>
      <xdr:col>11</xdr:col>
      <xdr:colOff>9525</xdr:colOff>
      <xdr:row>79</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5138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23622</xdr:rowOff>
    </xdr:from>
    <xdr:to>
      <xdr:col>24</xdr:col>
      <xdr:colOff>76200</xdr:colOff>
      <xdr:row>79</xdr:row>
      <xdr:rowOff>125222</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167149</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140208</xdr:rowOff>
    </xdr:from>
    <xdr:to>
      <xdr:col>20</xdr:col>
      <xdr:colOff>38100</xdr:colOff>
      <xdr:row>79</xdr:row>
      <xdr:rowOff>70358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55135</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135637</xdr:rowOff>
    </xdr:from>
    <xdr:to>
      <xdr:col>15</xdr:col>
      <xdr:colOff>149225</xdr:colOff>
      <xdr:row>79</xdr:row>
      <xdr:rowOff>65787</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50564</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121920</xdr:rowOff>
    </xdr:from>
    <xdr:to>
      <xdr:col>11</xdr:col>
      <xdr:colOff>60325</xdr:colOff>
      <xdr:row>79</xdr:row>
      <xdr:rowOff>52070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36847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89915</xdr:rowOff>
    </xdr:from>
    <xdr:to>
      <xdr:col>6</xdr:col>
      <xdr:colOff>171450</xdr:colOff>
      <xdr:row>79</xdr:row>
      <xdr:rowOff>20065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4842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年度と比較すると、経常収支比率は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90.2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93.1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した。比率全体では類似団体内平均を</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ポイント下回っており、前年度よりも</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ポイント減少、経常収支比率のうち</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24.3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％を公債費が占め数値も高い状況である。　　</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町民交流センターの運営が通年となり維持管理費が増大したことやふるさと応援寄附額の増加による積立金の上昇が数値の改善幅が低い要因である。できる限り財政を圧迫する状況に歯止めをかけ、各経費を抑制していくよう努め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そのほかの比率については、若干の増減があるものの前年度とほぼ同程度の比率となった。</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129286</xdr:rowOff>
    </xdr:from>
    <xdr:to>
      <xdr:col>82</xdr:col>
      <xdr:colOff>107950</xdr:colOff>
      <xdr:row>76</xdr:row>
      <xdr:rowOff>35561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988036"/>
          <a:ext cx="838200" cy="7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160290</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19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129286</xdr:rowOff>
    </xdr:from>
    <xdr:to>
      <xdr:col>78</xdr:col>
      <xdr:colOff>69850</xdr:colOff>
      <xdr:row>76</xdr:row>
      <xdr:rowOff>8128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9880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xdr:rowOff>
    </xdr:from>
    <xdr:to>
      <xdr:col>73</xdr:col>
      <xdr:colOff>180975</xdr:colOff>
      <xdr:row>76</xdr:row>
      <xdr:rowOff>40132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038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14986</xdr:rowOff>
    </xdr:from>
    <xdr:to>
      <xdr:col>69</xdr:col>
      <xdr:colOff>92075</xdr:colOff>
      <xdr:row>76</xdr:row>
      <xdr:rowOff>40132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287373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78486</xdr:rowOff>
    </xdr:from>
    <xdr:to>
      <xdr:col>78</xdr:col>
      <xdr:colOff>120650</xdr:colOff>
      <xdr:row>76</xdr:row>
      <xdr:rowOff>8635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18813</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128778</xdr:rowOff>
    </xdr:from>
    <xdr:to>
      <xdr:col>74</xdr:col>
      <xdr:colOff>31750</xdr:colOff>
      <xdr:row>76</xdr:row>
      <xdr:rowOff>58928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69105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160782</xdr:rowOff>
    </xdr:from>
    <xdr:to>
      <xdr:col>69</xdr:col>
      <xdr:colOff>142875</xdr:colOff>
      <xdr:row>76</xdr:row>
      <xdr:rowOff>90932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101109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135636</xdr:rowOff>
    </xdr:from>
    <xdr:to>
      <xdr:col>65</xdr:col>
      <xdr:colOff>53975</xdr:colOff>
      <xdr:row>75</xdr:row>
      <xdr:rowOff>65786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75963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115162</xdr:rowOff>
    </xdr:from>
    <xdr:to>
      <xdr:col>29</xdr:col>
      <xdr:colOff>127000</xdr:colOff>
      <xdr:row>17</xdr:row>
      <xdr:rowOff>159821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77437"/>
          <a:ext cx="647700" cy="44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159821</xdr:rowOff>
    </xdr:from>
    <xdr:to>
      <xdr:col>26</xdr:col>
      <xdr:colOff>50800</xdr:colOff>
      <xdr:row>18</xdr:row>
      <xdr:rowOff>26931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22096"/>
          <a:ext cx="698500" cy="38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26931</xdr:rowOff>
    </xdr:from>
    <xdr:to>
      <xdr:col>22</xdr:col>
      <xdr:colOff>114300</xdr:colOff>
      <xdr:row>18</xdr:row>
      <xdr:rowOff>42778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60656"/>
          <a:ext cx="698500" cy="15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65178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42778</xdr:rowOff>
    </xdr:from>
    <xdr:to>
      <xdr:col>18</xdr:col>
      <xdr:colOff>177800</xdr:colOff>
      <xdr:row>18</xdr:row>
      <xdr:rowOff>113552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76503"/>
          <a:ext cx="698500" cy="70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64362</xdr:rowOff>
    </xdr:from>
    <xdr:to>
      <xdr:col>29</xdr:col>
      <xdr:colOff>177800</xdr:colOff>
      <xdr:row>17</xdr:row>
      <xdr:rowOff>165962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26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36439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9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109021</xdr:rowOff>
    </xdr:from>
    <xdr:to>
      <xdr:col>26</xdr:col>
      <xdr:colOff>101600</xdr:colOff>
      <xdr:row>18</xdr:row>
      <xdr:rowOff>39171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71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23948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57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147581</xdr:rowOff>
    </xdr:from>
    <xdr:to>
      <xdr:col>22</xdr:col>
      <xdr:colOff>165100</xdr:colOff>
      <xdr:row>18</xdr:row>
      <xdr:rowOff>77731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09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87908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87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163428</xdr:rowOff>
    </xdr:from>
    <xdr:to>
      <xdr:col>19</xdr:col>
      <xdr:colOff>38100</xdr:colOff>
      <xdr:row>18</xdr:row>
      <xdr:rowOff>93578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25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78355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1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62752</xdr:rowOff>
    </xdr:from>
    <xdr:to>
      <xdr:col>15</xdr:col>
      <xdr:colOff>101600</xdr:colOff>
      <xdr:row>18</xdr:row>
      <xdr:rowOff>164352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96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149129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8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290596</xdr:rowOff>
    </xdr:from>
    <xdr:to>
      <xdr:col>29</xdr:col>
      <xdr:colOff>127000</xdr:colOff>
      <xdr:row>35</xdr:row>
      <xdr:rowOff>75467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558046"/>
          <a:ext cx="647700" cy="127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98487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0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75467</xdr:rowOff>
    </xdr:from>
    <xdr:to>
      <xdr:col>26</xdr:col>
      <xdr:colOff>50800</xdr:colOff>
      <xdr:row>35</xdr:row>
      <xdr:rowOff>136193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685817"/>
          <a:ext cx="698500" cy="60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248253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136193</xdr:rowOff>
    </xdr:from>
    <xdr:to>
      <xdr:col>22</xdr:col>
      <xdr:colOff>114300</xdr:colOff>
      <xdr:row>35</xdr:row>
      <xdr:rowOff>161796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46543"/>
          <a:ext cx="698500" cy="25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161796</xdr:rowOff>
    </xdr:from>
    <xdr:to>
      <xdr:col>18</xdr:col>
      <xdr:colOff>177800</xdr:colOff>
      <xdr:row>35</xdr:row>
      <xdr:rowOff>177961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772146"/>
          <a:ext cx="698500" cy="16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239796</xdr:rowOff>
    </xdr:from>
    <xdr:to>
      <xdr:col>29</xdr:col>
      <xdr:colOff>177800</xdr:colOff>
      <xdr:row>34</xdr:row>
      <xdr:rowOff>341396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07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84873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5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24667</xdr:rowOff>
    </xdr:from>
    <xdr:to>
      <xdr:col>26</xdr:col>
      <xdr:colOff>101600</xdr:colOff>
      <xdr:row>35</xdr:row>
      <xdr:rowOff>126267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35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136444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03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85393</xdr:rowOff>
    </xdr:from>
    <xdr:to>
      <xdr:col>22</xdr:col>
      <xdr:colOff>165100</xdr:colOff>
      <xdr:row>35</xdr:row>
      <xdr:rowOff>186993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95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197170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6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110996</xdr:rowOff>
    </xdr:from>
    <xdr:to>
      <xdr:col>19</xdr:col>
      <xdr:colOff>38100</xdr:colOff>
      <xdr:row>35</xdr:row>
      <xdr:rowOff>212596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21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222773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9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127161</xdr:rowOff>
    </xdr:from>
    <xdr:to>
      <xdr:col>15</xdr:col>
      <xdr:colOff>101600</xdr:colOff>
      <xdr:row>35</xdr:row>
      <xdr:rowOff>228761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37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238938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50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6,716
6,647
79.54
6,889,016
6,600,209
117,229
2,969,192
6,564,691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57290</xdr:rowOff>
    </xdr:from>
    <xdr:to>
      <xdr:col>24</xdr:col>
      <xdr:colOff>63500</xdr:colOff>
      <xdr:row>36</xdr:row>
      <xdr:rowOff>467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58040"/>
          <a:ext cx="838200" cy="11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36451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467</xdr:rowOff>
    </xdr:from>
    <xdr:to>
      <xdr:col>19</xdr:col>
      <xdr:colOff>177800</xdr:colOff>
      <xdr:row>36</xdr:row>
      <xdr:rowOff>25232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72667"/>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106357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7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25232</xdr:rowOff>
    </xdr:from>
    <xdr:to>
      <xdr:col>15</xdr:col>
      <xdr:colOff>50800</xdr:colOff>
      <xdr:row>36</xdr:row>
      <xdr:rowOff>29263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97432"/>
          <a:ext cx="889000" cy="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161183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29263</xdr:rowOff>
    </xdr:from>
    <xdr:to>
      <xdr:col>10</xdr:col>
      <xdr:colOff>114300</xdr:colOff>
      <xdr:row>36</xdr:row>
      <xdr:rowOff>76355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01463"/>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164025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159118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6490</xdr:rowOff>
    </xdr:from>
    <xdr:to>
      <xdr:col>24</xdr:col>
      <xdr:colOff>114300</xdr:colOff>
      <xdr:row>35</xdr:row>
      <xdr:rowOff>108090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0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29367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5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121117</xdr:rowOff>
    </xdr:from>
    <xdr:to>
      <xdr:col>20</xdr:col>
      <xdr:colOff>38100</xdr:colOff>
      <xdr:row>36</xdr:row>
      <xdr:rowOff>51267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67794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9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145882</xdr:rowOff>
    </xdr:from>
    <xdr:to>
      <xdr:col>15</xdr:col>
      <xdr:colOff>101600</xdr:colOff>
      <xdr:row>36</xdr:row>
      <xdr:rowOff>76032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4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92559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2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149913</xdr:rowOff>
    </xdr:from>
    <xdr:to>
      <xdr:col>10</xdr:col>
      <xdr:colOff>165100</xdr:colOff>
      <xdr:row>36</xdr:row>
      <xdr:rowOff>80063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5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96590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2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25555</xdr:rowOff>
    </xdr:from>
    <xdr:to>
      <xdr:col>6</xdr:col>
      <xdr:colOff>38100</xdr:colOff>
      <xdr:row>36</xdr:row>
      <xdr:rowOff>127155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9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143682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7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21827</xdr:rowOff>
    </xdr:from>
    <xdr:to>
      <xdr:col>24</xdr:col>
      <xdr:colOff>63500</xdr:colOff>
      <xdr:row>57</xdr:row>
      <xdr:rowOff>24032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794477"/>
          <a:ext cx="838200" cy="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100861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30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21827</xdr:rowOff>
    </xdr:from>
    <xdr:to>
      <xdr:col>19</xdr:col>
      <xdr:colOff>177800</xdr:colOff>
      <xdr:row>57</xdr:row>
      <xdr:rowOff>45071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94477"/>
          <a:ext cx="889000" cy="2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23792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45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45071</xdr:rowOff>
    </xdr:from>
    <xdr:to>
      <xdr:col>15</xdr:col>
      <xdr:colOff>50800</xdr:colOff>
      <xdr:row>57</xdr:row>
      <xdr:rowOff>51037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17721"/>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25141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4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51037</xdr:rowOff>
    </xdr:from>
    <xdr:to>
      <xdr:col>10</xdr:col>
      <xdr:colOff>114300</xdr:colOff>
      <xdr:row>57</xdr:row>
      <xdr:rowOff>120338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23687"/>
          <a:ext cx="889000" cy="6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31020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4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144682</xdr:rowOff>
    </xdr:from>
    <xdr:to>
      <xdr:col>24</xdr:col>
      <xdr:colOff>114300</xdr:colOff>
      <xdr:row>57</xdr:row>
      <xdr:rowOff>74832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4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123109</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2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142477</xdr:rowOff>
    </xdr:from>
    <xdr:to>
      <xdr:col>20</xdr:col>
      <xdr:colOff>38100</xdr:colOff>
      <xdr:row>57</xdr:row>
      <xdr:rowOff>72627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63754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3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165721</xdr:rowOff>
    </xdr:from>
    <xdr:to>
      <xdr:col>15</xdr:col>
      <xdr:colOff>101600</xdr:colOff>
      <xdr:row>57</xdr:row>
      <xdr:rowOff>95871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6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86998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5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237</xdr:rowOff>
    </xdr:from>
    <xdr:to>
      <xdr:col>10</xdr:col>
      <xdr:colOff>165100</xdr:colOff>
      <xdr:row>57</xdr:row>
      <xdr:rowOff>101837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7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92964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6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69538</xdr:rowOff>
    </xdr:from>
    <xdr:to>
      <xdr:col>6</xdr:col>
      <xdr:colOff>38100</xdr:colOff>
      <xdr:row>57</xdr:row>
      <xdr:rowOff>171138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4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162265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3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42101</xdr:rowOff>
    </xdr:from>
    <xdr:to>
      <xdr:col>24</xdr:col>
      <xdr:colOff>63500</xdr:colOff>
      <xdr:row>78</xdr:row>
      <xdr:rowOff>64973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2900851"/>
          <a:ext cx="838200" cy="53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126420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328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79896</xdr:rowOff>
    </xdr:from>
    <xdr:to>
      <xdr:col>19</xdr:col>
      <xdr:colOff>177800</xdr:colOff>
      <xdr:row>78</xdr:row>
      <xdr:rowOff>64973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110096"/>
          <a:ext cx="889000" cy="32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133735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152540</xdr:rowOff>
    </xdr:from>
    <xdr:to>
      <xdr:col>15</xdr:col>
      <xdr:colOff>50800</xdr:colOff>
      <xdr:row>76</xdr:row>
      <xdr:rowOff>79896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011290"/>
          <a:ext cx="889000" cy="9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118508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152540</xdr:rowOff>
    </xdr:from>
    <xdr:to>
      <xdr:col>10</xdr:col>
      <xdr:colOff>114300</xdr:colOff>
      <xdr:row>77</xdr:row>
      <xdr:rowOff>53366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011290"/>
          <a:ext cx="889000" cy="24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127347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50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162751</xdr:rowOff>
    </xdr:from>
    <xdr:to>
      <xdr:col>24</xdr:col>
      <xdr:colOff>114300</xdr:colOff>
      <xdr:row>75</xdr:row>
      <xdr:rowOff>92901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8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14178</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70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14173</xdr:rowOff>
    </xdr:from>
    <xdr:to>
      <xdr:col>20</xdr:col>
      <xdr:colOff>38100</xdr:colOff>
      <xdr:row>78</xdr:row>
      <xdr:rowOff>115773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8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132300</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16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29096</xdr:rowOff>
    </xdr:from>
    <xdr:to>
      <xdr:col>15</xdr:col>
      <xdr:colOff>101600</xdr:colOff>
      <xdr:row>76</xdr:row>
      <xdr:rowOff>130696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0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147223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83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101740</xdr:rowOff>
    </xdr:from>
    <xdr:to>
      <xdr:col>10</xdr:col>
      <xdr:colOff>165100</xdr:colOff>
      <xdr:row>76</xdr:row>
      <xdr:rowOff>31890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9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48417</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7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2566</xdr:rowOff>
    </xdr:from>
    <xdr:to>
      <xdr:col>6</xdr:col>
      <xdr:colOff>38100</xdr:colOff>
      <xdr:row>77</xdr:row>
      <xdr:rowOff>104166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0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120693</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97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5181</xdr:rowOff>
    </xdr:from>
    <xdr:to>
      <xdr:col>24</xdr:col>
      <xdr:colOff>63500</xdr:colOff>
      <xdr:row>96</xdr:row>
      <xdr:rowOff>27420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64381"/>
          <a:ext cx="8382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80421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539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27420</xdr:rowOff>
    </xdr:from>
    <xdr:to>
      <xdr:col>19</xdr:col>
      <xdr:colOff>177800</xdr:colOff>
      <xdr:row>96</xdr:row>
      <xdr:rowOff>86500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86620"/>
          <a:ext cx="889000" cy="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53878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30657</xdr:rowOff>
    </xdr:from>
    <xdr:to>
      <xdr:col>15</xdr:col>
      <xdr:colOff>50800</xdr:colOff>
      <xdr:row>96</xdr:row>
      <xdr:rowOff>86500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489857"/>
          <a:ext cx="889000" cy="5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63555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30657</xdr:rowOff>
    </xdr:from>
    <xdr:to>
      <xdr:col>10</xdr:col>
      <xdr:colOff>114300</xdr:colOff>
      <xdr:row>96</xdr:row>
      <xdr:rowOff>72313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489857"/>
          <a:ext cx="889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57751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54970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125831</xdr:rowOff>
    </xdr:from>
    <xdr:to>
      <xdr:col>24</xdr:col>
      <xdr:colOff>114300</xdr:colOff>
      <xdr:row>96</xdr:row>
      <xdr:rowOff>55981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148708</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148070</xdr:rowOff>
    </xdr:from>
    <xdr:to>
      <xdr:col>20</xdr:col>
      <xdr:colOff>38100</xdr:colOff>
      <xdr:row>96</xdr:row>
      <xdr:rowOff>78220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94747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2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35700</xdr:rowOff>
    </xdr:from>
    <xdr:to>
      <xdr:col>15</xdr:col>
      <xdr:colOff>101600</xdr:colOff>
      <xdr:row>96</xdr:row>
      <xdr:rowOff>137300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153827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27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151307</xdr:rowOff>
    </xdr:from>
    <xdr:to>
      <xdr:col>10</xdr:col>
      <xdr:colOff>165100</xdr:colOff>
      <xdr:row>96</xdr:row>
      <xdr:rowOff>81457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97984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2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21513</xdr:rowOff>
    </xdr:from>
    <xdr:to>
      <xdr:col>6</xdr:col>
      <xdr:colOff>38100</xdr:colOff>
      <xdr:row>96</xdr:row>
      <xdr:rowOff>123113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8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139640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25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160325</xdr:rowOff>
    </xdr:from>
    <xdr:to>
      <xdr:col>55</xdr:col>
      <xdr:colOff>0</xdr:colOff>
      <xdr:row>38</xdr:row>
      <xdr:rowOff>475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61075"/>
          <a:ext cx="838200" cy="35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36637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08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142885</xdr:rowOff>
    </xdr:from>
    <xdr:to>
      <xdr:col>50</xdr:col>
      <xdr:colOff>114300</xdr:colOff>
      <xdr:row>38</xdr:row>
      <xdr:rowOff>475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86535"/>
          <a:ext cx="889000" cy="2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66439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142885</xdr:rowOff>
    </xdr:from>
    <xdr:to>
      <xdr:col>45</xdr:col>
      <xdr:colOff>177800</xdr:colOff>
      <xdr:row>38</xdr:row>
      <xdr:rowOff>12029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86535"/>
          <a:ext cx="889000" cy="4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71202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110336</xdr:rowOff>
    </xdr:from>
    <xdr:to>
      <xdr:col>41</xdr:col>
      <xdr:colOff>50800</xdr:colOff>
      <xdr:row>38</xdr:row>
      <xdr:rowOff>12029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53986"/>
          <a:ext cx="889000" cy="7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61814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7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74185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109525</xdr:rowOff>
    </xdr:from>
    <xdr:to>
      <xdr:col>55</xdr:col>
      <xdr:colOff>50800</xdr:colOff>
      <xdr:row>36</xdr:row>
      <xdr:rowOff>39675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132402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6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121125</xdr:rowOff>
    </xdr:from>
    <xdr:to>
      <xdr:col>50</xdr:col>
      <xdr:colOff>165100</xdr:colOff>
      <xdr:row>38</xdr:row>
      <xdr:rowOff>51275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67802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240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92085</xdr:rowOff>
    </xdr:from>
    <xdr:to>
      <xdr:col>46</xdr:col>
      <xdr:colOff>38100</xdr:colOff>
      <xdr:row>38</xdr:row>
      <xdr:rowOff>22235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3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38762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21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132679</xdr:rowOff>
    </xdr:from>
    <xdr:to>
      <xdr:col>41</xdr:col>
      <xdr:colOff>101600</xdr:colOff>
      <xdr:row>38</xdr:row>
      <xdr:rowOff>62829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7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79356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25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59536</xdr:rowOff>
    </xdr:from>
    <xdr:to>
      <xdr:col>36</xdr:col>
      <xdr:colOff>165100</xdr:colOff>
      <xdr:row>37</xdr:row>
      <xdr:rowOff>161136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0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6213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7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93478</xdr:rowOff>
    </xdr:from>
    <xdr:to>
      <xdr:col>55</xdr:col>
      <xdr:colOff>0</xdr:colOff>
      <xdr:row>58</xdr:row>
      <xdr:rowOff>119528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37578"/>
          <a:ext cx="838200" cy="2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93478</xdr:rowOff>
    </xdr:from>
    <xdr:to>
      <xdr:col>50</xdr:col>
      <xdr:colOff>114300</xdr:colOff>
      <xdr:row>58</xdr:row>
      <xdr:rowOff>107649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37578"/>
          <a:ext cx="889000" cy="1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55271</xdr:rowOff>
    </xdr:from>
    <xdr:to>
      <xdr:col>45</xdr:col>
      <xdr:colOff>177800</xdr:colOff>
      <xdr:row>58</xdr:row>
      <xdr:rowOff>107649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99371"/>
          <a:ext cx="889000" cy="5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45903</xdr:rowOff>
    </xdr:from>
    <xdr:to>
      <xdr:col>41</xdr:col>
      <xdr:colOff>50800</xdr:colOff>
      <xdr:row>58</xdr:row>
      <xdr:rowOff>55271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90003"/>
          <a:ext cx="889000" cy="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125445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118236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68728</xdr:rowOff>
    </xdr:from>
    <xdr:to>
      <xdr:col>55</xdr:col>
      <xdr:colOff>50800</xdr:colOff>
      <xdr:row>58</xdr:row>
      <xdr:rowOff>170328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1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42678</xdr:rowOff>
    </xdr:from>
    <xdr:to>
      <xdr:col>50</xdr:col>
      <xdr:colOff>165100</xdr:colOff>
      <xdr:row>58</xdr:row>
      <xdr:rowOff>144278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8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135405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079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56849</xdr:rowOff>
    </xdr:from>
    <xdr:to>
      <xdr:col>46</xdr:col>
      <xdr:colOff>38100</xdr:colOff>
      <xdr:row>58</xdr:row>
      <xdr:rowOff>158449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0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149576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9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4471</xdr:rowOff>
    </xdr:from>
    <xdr:to>
      <xdr:col>41</xdr:col>
      <xdr:colOff>101600</xdr:colOff>
      <xdr:row>58</xdr:row>
      <xdr:rowOff>106071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4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122598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2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166553</xdr:rowOff>
    </xdr:from>
    <xdr:to>
      <xdr:col>36</xdr:col>
      <xdr:colOff>165100</xdr:colOff>
      <xdr:row>58</xdr:row>
      <xdr:rowOff>96703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113230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1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24933</xdr:rowOff>
    </xdr:from>
    <xdr:to>
      <xdr:col>55</xdr:col>
      <xdr:colOff>0</xdr:colOff>
      <xdr:row>79</xdr:row>
      <xdr:rowOff>28879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69483"/>
          <a:ext cx="838200" cy="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23245</xdr:rowOff>
    </xdr:from>
    <xdr:to>
      <xdr:col>50</xdr:col>
      <xdr:colOff>114300</xdr:colOff>
      <xdr:row>79</xdr:row>
      <xdr:rowOff>24933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67795"/>
          <a:ext cx="889000" cy="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53772</xdr:rowOff>
    </xdr:from>
    <xdr:to>
      <xdr:col>45</xdr:col>
      <xdr:colOff>177800</xdr:colOff>
      <xdr:row>79</xdr:row>
      <xdr:rowOff>23245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26872"/>
          <a:ext cx="889000" cy="14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168929</xdr:rowOff>
    </xdr:from>
    <xdr:to>
      <xdr:col>41</xdr:col>
      <xdr:colOff>50800</xdr:colOff>
      <xdr:row>78</xdr:row>
      <xdr:rowOff>53772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370579"/>
          <a:ext cx="889000" cy="5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24271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6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5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149529</xdr:rowOff>
    </xdr:from>
    <xdr:to>
      <xdr:col>55</xdr:col>
      <xdr:colOff>50800</xdr:colOff>
      <xdr:row>79</xdr:row>
      <xdr:rowOff>79679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2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97984</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7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145583</xdr:rowOff>
    </xdr:from>
    <xdr:to>
      <xdr:col>50</xdr:col>
      <xdr:colOff>165100</xdr:colOff>
      <xdr:row>79</xdr:row>
      <xdr:rowOff>75733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1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66860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61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143895</xdr:rowOff>
    </xdr:from>
    <xdr:to>
      <xdr:col>46</xdr:col>
      <xdr:colOff>38100</xdr:colOff>
      <xdr:row>79</xdr:row>
      <xdr:rowOff>74045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1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65172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60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2972</xdr:rowOff>
    </xdr:from>
    <xdr:to>
      <xdr:col>41</xdr:col>
      <xdr:colOff>101600</xdr:colOff>
      <xdr:row>78</xdr:row>
      <xdr:rowOff>104572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121099</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151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118129</xdr:rowOff>
    </xdr:from>
    <xdr:to>
      <xdr:col>36</xdr:col>
      <xdr:colOff>165100</xdr:colOff>
      <xdr:row>78</xdr:row>
      <xdr:rowOff>48279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1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64806</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09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117822</xdr:rowOff>
    </xdr:from>
    <xdr:to>
      <xdr:col>55</xdr:col>
      <xdr:colOff>0</xdr:colOff>
      <xdr:row>99</xdr:row>
      <xdr:rowOff>16174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919922"/>
          <a:ext cx="838200" cy="6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117822</xdr:rowOff>
    </xdr:from>
    <xdr:to>
      <xdr:col>50</xdr:col>
      <xdr:colOff>114300</xdr:colOff>
      <xdr:row>99</xdr:row>
      <xdr:rowOff>4535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19922"/>
          <a:ext cx="889000" cy="5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167412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96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157398</xdr:rowOff>
    </xdr:from>
    <xdr:to>
      <xdr:col>45</xdr:col>
      <xdr:colOff>177800</xdr:colOff>
      <xdr:row>99</xdr:row>
      <xdr:rowOff>4535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59498"/>
          <a:ext cx="889000" cy="1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157398</xdr:rowOff>
    </xdr:from>
    <xdr:to>
      <xdr:col>41</xdr:col>
      <xdr:colOff>50800</xdr:colOff>
      <xdr:row>99</xdr:row>
      <xdr:rowOff>15494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59498"/>
          <a:ext cx="889000" cy="2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136824</xdr:rowOff>
    </xdr:from>
    <xdr:to>
      <xdr:col>55</xdr:col>
      <xdr:colOff>50800</xdr:colOff>
      <xdr:row>99</xdr:row>
      <xdr:rowOff>66974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93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53739</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5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67022</xdr:rowOff>
    </xdr:from>
    <xdr:to>
      <xdr:col>50</xdr:col>
      <xdr:colOff>165100</xdr:colOff>
      <xdr:row>98</xdr:row>
      <xdr:rowOff>168622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6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13699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64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125185</xdr:rowOff>
    </xdr:from>
    <xdr:to>
      <xdr:col>46</xdr:col>
      <xdr:colOff>38100</xdr:colOff>
      <xdr:row>99</xdr:row>
      <xdr:rowOff>55335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92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46462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70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106598</xdr:rowOff>
    </xdr:from>
    <xdr:to>
      <xdr:col>41</xdr:col>
      <xdr:colOff>101600</xdr:colOff>
      <xdr:row>99</xdr:row>
      <xdr:rowOff>36748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90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27875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700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136144</xdr:rowOff>
    </xdr:from>
    <xdr:to>
      <xdr:col>36</xdr:col>
      <xdr:colOff>165100</xdr:colOff>
      <xdr:row>99</xdr:row>
      <xdr:rowOff>66294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3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57421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70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12621</xdr:rowOff>
    </xdr:from>
    <xdr:to>
      <xdr:col>85</xdr:col>
      <xdr:colOff>127000</xdr:colOff>
      <xdr:row>39</xdr:row>
      <xdr:rowOff>25305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99171"/>
          <a:ext cx="838200" cy="1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25305</xdr:rowOff>
    </xdr:from>
    <xdr:to>
      <xdr:col>81</xdr:col>
      <xdr:colOff>50800</xdr:colOff>
      <xdr:row>39</xdr:row>
      <xdr:rowOff>27236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11855"/>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21960</xdr:rowOff>
    </xdr:from>
    <xdr:to>
      <xdr:col>76</xdr:col>
      <xdr:colOff>114300</xdr:colOff>
      <xdr:row>39</xdr:row>
      <xdr:rowOff>27236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08510"/>
          <a:ext cx="889000" cy="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21960</xdr:rowOff>
    </xdr:from>
    <xdr:to>
      <xdr:col>71</xdr:col>
      <xdr:colOff>177800</xdr:colOff>
      <xdr:row>39</xdr:row>
      <xdr:rowOff>34678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08510"/>
          <a:ext cx="889000" cy="1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133271</xdr:rowOff>
    </xdr:from>
    <xdr:to>
      <xdr:col>85</xdr:col>
      <xdr:colOff>177800</xdr:colOff>
      <xdr:row>39</xdr:row>
      <xdr:rowOff>63421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4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145955</xdr:rowOff>
    </xdr:from>
    <xdr:to>
      <xdr:col>81</xdr:col>
      <xdr:colOff>101600</xdr:colOff>
      <xdr:row>39</xdr:row>
      <xdr:rowOff>76105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6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67232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5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147886</xdr:rowOff>
    </xdr:from>
    <xdr:to>
      <xdr:col>76</xdr:col>
      <xdr:colOff>165100</xdr:colOff>
      <xdr:row>39</xdr:row>
      <xdr:rowOff>78036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6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69163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5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142610</xdr:rowOff>
    </xdr:from>
    <xdr:to>
      <xdr:col>72</xdr:col>
      <xdr:colOff>38100</xdr:colOff>
      <xdr:row>39</xdr:row>
      <xdr:rowOff>72760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5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63887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5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155328</xdr:rowOff>
    </xdr:from>
    <xdr:to>
      <xdr:col>67</xdr:col>
      <xdr:colOff>101600</xdr:colOff>
      <xdr:row>39</xdr:row>
      <xdr:rowOff>85478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76605</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6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141066</xdr:rowOff>
    </xdr:from>
    <xdr:to>
      <xdr:col>85</xdr:col>
      <xdr:colOff>127000</xdr:colOff>
      <xdr:row>75</xdr:row>
      <xdr:rowOff>43614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828366"/>
          <a:ext cx="838200" cy="7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27111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8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43614</xdr:rowOff>
    </xdr:from>
    <xdr:to>
      <xdr:col>81</xdr:col>
      <xdr:colOff>50800</xdr:colOff>
      <xdr:row>75</xdr:row>
      <xdr:rowOff>52209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902364"/>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152561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52209</xdr:rowOff>
    </xdr:from>
    <xdr:to>
      <xdr:col>76</xdr:col>
      <xdr:colOff>114300</xdr:colOff>
      <xdr:row>75</xdr:row>
      <xdr:rowOff>55747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2910959"/>
          <a:ext cx="8890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0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55747</xdr:rowOff>
    </xdr:from>
    <xdr:to>
      <xdr:col>71</xdr:col>
      <xdr:colOff>177800</xdr:colOff>
      <xdr:row>75</xdr:row>
      <xdr:rowOff>73115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2914497"/>
          <a:ext cx="889000" cy="1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9875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04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4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90266</xdr:rowOff>
    </xdr:from>
    <xdr:to>
      <xdr:col>85</xdr:col>
      <xdr:colOff>177800</xdr:colOff>
      <xdr:row>75</xdr:row>
      <xdr:rowOff>20416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77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113143</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62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164264</xdr:rowOff>
    </xdr:from>
    <xdr:to>
      <xdr:col>81</xdr:col>
      <xdr:colOff>101600</xdr:colOff>
      <xdr:row>75</xdr:row>
      <xdr:rowOff>94414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85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110941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2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1409</xdr:rowOff>
    </xdr:from>
    <xdr:to>
      <xdr:col>76</xdr:col>
      <xdr:colOff>165100</xdr:colOff>
      <xdr:row>75</xdr:row>
      <xdr:rowOff>103009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86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119536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63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4947</xdr:rowOff>
    </xdr:from>
    <xdr:to>
      <xdr:col>72</xdr:col>
      <xdr:colOff>38100</xdr:colOff>
      <xdr:row>75</xdr:row>
      <xdr:rowOff>106547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8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123074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63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22315</xdr:rowOff>
    </xdr:from>
    <xdr:to>
      <xdr:col>67</xdr:col>
      <xdr:colOff>101600</xdr:colOff>
      <xdr:row>75</xdr:row>
      <xdr:rowOff>123915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8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140442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65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91622</xdr:rowOff>
    </xdr:from>
    <xdr:to>
      <xdr:col>85</xdr:col>
      <xdr:colOff>127000</xdr:colOff>
      <xdr:row>98</xdr:row>
      <xdr:rowOff>54087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722272"/>
          <a:ext cx="838200" cy="13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47945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50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20289</xdr:rowOff>
    </xdr:from>
    <xdr:to>
      <xdr:col>81</xdr:col>
      <xdr:colOff>50800</xdr:colOff>
      <xdr:row>98</xdr:row>
      <xdr:rowOff>54087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822389"/>
          <a:ext cx="889000" cy="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40670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701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20289</xdr:rowOff>
    </xdr:from>
    <xdr:to>
      <xdr:col>76</xdr:col>
      <xdr:colOff>114300</xdr:colOff>
      <xdr:row>98</xdr:row>
      <xdr:rowOff>101259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22389"/>
          <a:ext cx="889000" cy="8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36072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101259</xdr:rowOff>
    </xdr:from>
    <xdr:to>
      <xdr:col>71</xdr:col>
      <xdr:colOff>177800</xdr:colOff>
      <xdr:row>98</xdr:row>
      <xdr:rowOff>148701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03359"/>
          <a:ext cx="889000" cy="4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39068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1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29748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40822</xdr:rowOff>
    </xdr:from>
    <xdr:to>
      <xdr:col>85</xdr:col>
      <xdr:colOff>177800</xdr:colOff>
      <xdr:row>97</xdr:row>
      <xdr:rowOff>142422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67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63699</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2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3287</xdr:rowOff>
    </xdr:from>
    <xdr:to>
      <xdr:col>81</xdr:col>
      <xdr:colOff>101600</xdr:colOff>
      <xdr:row>98</xdr:row>
      <xdr:rowOff>104887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0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121414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8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140939</xdr:rowOff>
    </xdr:from>
    <xdr:to>
      <xdr:col>76</xdr:col>
      <xdr:colOff>165100</xdr:colOff>
      <xdr:row>98</xdr:row>
      <xdr:rowOff>71089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7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87616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54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50459</xdr:rowOff>
    </xdr:from>
    <xdr:to>
      <xdr:col>72</xdr:col>
      <xdr:colOff>38100</xdr:colOff>
      <xdr:row>98</xdr:row>
      <xdr:rowOff>152059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5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168586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62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97901</xdr:rowOff>
    </xdr:from>
    <xdr:to>
      <xdr:col>67</xdr:col>
      <xdr:colOff>101600</xdr:colOff>
      <xdr:row>99</xdr:row>
      <xdr:rowOff>28051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0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44578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67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93229</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79779"/>
          <a:ext cx="8382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93229</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779779"/>
          <a:ext cx="8890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42429</xdr:rowOff>
    </xdr:from>
    <xdr:to>
      <xdr:col>112</xdr:col>
      <xdr:colOff>38100</xdr:colOff>
      <xdr:row>39</xdr:row>
      <xdr:rowOff>144029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2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135156</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4017" y="682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29325</xdr:rowOff>
    </xdr:from>
    <xdr:to>
      <xdr:col>116</xdr:col>
      <xdr:colOff>63500</xdr:colOff>
      <xdr:row>59</xdr:row>
      <xdr:rowOff>29820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144875"/>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29820</xdr:rowOff>
    </xdr:from>
    <xdr:to>
      <xdr:col>111</xdr:col>
      <xdr:colOff>177800</xdr:colOff>
      <xdr:row>59</xdr:row>
      <xdr:rowOff>30200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145370"/>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30200</xdr:rowOff>
    </xdr:from>
    <xdr:to>
      <xdr:col>107</xdr:col>
      <xdr:colOff>50800</xdr:colOff>
      <xdr:row>59</xdr:row>
      <xdr:rowOff>30455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145750"/>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30455</xdr:rowOff>
    </xdr:from>
    <xdr:to>
      <xdr:col>102</xdr:col>
      <xdr:colOff>114300</xdr:colOff>
      <xdr:row>59</xdr:row>
      <xdr:rowOff>30734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146005"/>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149975</xdr:rowOff>
    </xdr:from>
    <xdr:to>
      <xdr:col>116</xdr:col>
      <xdr:colOff>114300</xdr:colOff>
      <xdr:row>59</xdr:row>
      <xdr:rowOff>80125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9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102672</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4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150470</xdr:rowOff>
    </xdr:from>
    <xdr:to>
      <xdr:col>112</xdr:col>
      <xdr:colOff>38100</xdr:colOff>
      <xdr:row>59</xdr:row>
      <xdr:rowOff>80620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71747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1018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150850</xdr:rowOff>
    </xdr:from>
    <xdr:to>
      <xdr:col>107</xdr:col>
      <xdr:colOff>101600</xdr:colOff>
      <xdr:row>59</xdr:row>
      <xdr:rowOff>81000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72127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101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151105</xdr:rowOff>
    </xdr:from>
    <xdr:to>
      <xdr:col>102</xdr:col>
      <xdr:colOff>165100</xdr:colOff>
      <xdr:row>59</xdr:row>
      <xdr:rowOff>81255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72382</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18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151384</xdr:rowOff>
    </xdr:from>
    <xdr:to>
      <xdr:col>98</xdr:col>
      <xdr:colOff>38100</xdr:colOff>
      <xdr:row>59</xdr:row>
      <xdr:rowOff>81534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72661</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18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9888</xdr:rowOff>
    </xdr:from>
    <xdr:to>
      <xdr:col>116</xdr:col>
      <xdr:colOff>63500</xdr:colOff>
      <xdr:row>77</xdr:row>
      <xdr:rowOff>99064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3211538"/>
          <a:ext cx="838200" cy="8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144663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9888</xdr:rowOff>
    </xdr:from>
    <xdr:to>
      <xdr:col>111</xdr:col>
      <xdr:colOff>177800</xdr:colOff>
      <xdr:row>77</xdr:row>
      <xdr:rowOff>58699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211538"/>
          <a:ext cx="889000" cy="4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36524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58699</xdr:rowOff>
    </xdr:from>
    <xdr:to>
      <xdr:col>107</xdr:col>
      <xdr:colOff>50800</xdr:colOff>
      <xdr:row>77</xdr:row>
      <xdr:rowOff>98606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260349"/>
          <a:ext cx="889000" cy="3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47878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98606</xdr:rowOff>
    </xdr:from>
    <xdr:to>
      <xdr:col>102</xdr:col>
      <xdr:colOff>114300</xdr:colOff>
      <xdr:row>77</xdr:row>
      <xdr:rowOff>118821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300256"/>
          <a:ext cx="889000" cy="2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41521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27761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8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48264</xdr:rowOff>
    </xdr:from>
    <xdr:to>
      <xdr:col>116</xdr:col>
      <xdr:colOff>114300</xdr:colOff>
      <xdr:row>77</xdr:row>
      <xdr:rowOff>149864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24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26691</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22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130538</xdr:rowOff>
    </xdr:from>
    <xdr:to>
      <xdr:col>112</xdr:col>
      <xdr:colOff>38100</xdr:colOff>
      <xdr:row>77</xdr:row>
      <xdr:rowOff>60688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16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51815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25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7899</xdr:rowOff>
    </xdr:from>
    <xdr:to>
      <xdr:col>107</xdr:col>
      <xdr:colOff>101600</xdr:colOff>
      <xdr:row>77</xdr:row>
      <xdr:rowOff>109499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20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100626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30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47806</xdr:rowOff>
    </xdr:from>
    <xdr:to>
      <xdr:col>102</xdr:col>
      <xdr:colOff>165100</xdr:colOff>
      <xdr:row>77</xdr:row>
      <xdr:rowOff>149406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2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140533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34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68021</xdr:rowOff>
    </xdr:from>
    <xdr:to>
      <xdr:col>98</xdr:col>
      <xdr:colOff>38100</xdr:colOff>
      <xdr:row>77</xdr:row>
      <xdr:rowOff>169621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160748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36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歳出決算総額は、住民一人当たり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992,960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円となっている。類似団体内平均値との差が大きなものとしては補助費等が挙げられ、住民一人当たり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299,173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円と類似団体内平均より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63,000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円程多くなっている。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また、維持補修費が類似団体内平均のおよそ</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3.65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倍となる</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54,185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円、扶助費が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11,000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円以上多い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73,592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となっている。この要因として、維持補修費については、降雪の状況により大きく変動するが、冬期間の除排雪に要する経費がここ数年の豪雪に伴い高額で推移していることが挙げられる。また、扶助費については、高齢化率が山形県平均や全国平均よりも高いこと、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年度には小学生までの児童医療の無料化、さらに平成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年度には中学</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年生まで</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年度からは高校</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年生まで</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対象範囲を拡大し医療費を無料化していることなど、社会保障関係経費が高い状況で推移していることが挙げられる。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6,716
6,647
79.54
6,889,016
6,600,209
117,229
2,969,192
6,564,691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4826</xdr:rowOff>
    </xdr:from>
    <xdr:to>
      <xdr:col>24</xdr:col>
      <xdr:colOff>63500</xdr:colOff>
      <xdr:row>35</xdr:row>
      <xdr:rowOff>37320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005576"/>
          <a:ext cx="838200" cy="3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37320</xdr:rowOff>
    </xdr:from>
    <xdr:to>
      <xdr:col>19</xdr:col>
      <xdr:colOff>177800</xdr:colOff>
      <xdr:row>35</xdr:row>
      <xdr:rowOff>40912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38070"/>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68470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40912</xdr:rowOff>
    </xdr:from>
    <xdr:to>
      <xdr:col>15</xdr:col>
      <xdr:colOff>50800</xdr:colOff>
      <xdr:row>35</xdr:row>
      <xdr:rowOff>89571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41662"/>
          <a:ext cx="8890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89571</xdr:rowOff>
    </xdr:from>
    <xdr:to>
      <xdr:col>10</xdr:col>
      <xdr:colOff>114300</xdr:colOff>
      <xdr:row>35</xdr:row>
      <xdr:rowOff>118963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9032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107985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148353</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0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157970</xdr:rowOff>
    </xdr:from>
    <xdr:to>
      <xdr:col>20</xdr:col>
      <xdr:colOff>38100</xdr:colOff>
      <xdr:row>35</xdr:row>
      <xdr:rowOff>88120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8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104647</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76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161562</xdr:rowOff>
    </xdr:from>
    <xdr:to>
      <xdr:col>15</xdr:col>
      <xdr:colOff>101600</xdr:colOff>
      <xdr:row>35</xdr:row>
      <xdr:rowOff>91712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9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108239</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76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38771</xdr:rowOff>
    </xdr:from>
    <xdr:to>
      <xdr:col>10</xdr:col>
      <xdr:colOff>165100</xdr:colOff>
      <xdr:row>35</xdr:row>
      <xdr:rowOff>140371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3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156898</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8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68163</xdr:rowOff>
    </xdr:from>
    <xdr:to>
      <xdr:col>6</xdr:col>
      <xdr:colOff>38100</xdr:colOff>
      <xdr:row>35</xdr:row>
      <xdr:rowOff>169763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6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14840</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84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21835</xdr:rowOff>
    </xdr:from>
    <xdr:to>
      <xdr:col>24</xdr:col>
      <xdr:colOff>63500</xdr:colOff>
      <xdr:row>58</xdr:row>
      <xdr:rowOff>70669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794485"/>
          <a:ext cx="838200" cy="22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83717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856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49281</xdr:rowOff>
    </xdr:from>
    <xdr:to>
      <xdr:col>19</xdr:col>
      <xdr:colOff>177800</xdr:colOff>
      <xdr:row>58</xdr:row>
      <xdr:rowOff>70669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9993381"/>
          <a:ext cx="889000" cy="2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122796</xdr:rowOff>
    </xdr:from>
    <xdr:to>
      <xdr:col>15</xdr:col>
      <xdr:colOff>50800</xdr:colOff>
      <xdr:row>58</xdr:row>
      <xdr:rowOff>49281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9895446"/>
          <a:ext cx="889000" cy="9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122796</xdr:rowOff>
    </xdr:from>
    <xdr:to>
      <xdr:col>10</xdr:col>
      <xdr:colOff>114300</xdr:colOff>
      <xdr:row>57</xdr:row>
      <xdr:rowOff>137264</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895446"/>
          <a:ext cx="889000" cy="1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166854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166756</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142485</xdr:rowOff>
    </xdr:from>
    <xdr:to>
      <xdr:col>24</xdr:col>
      <xdr:colOff>114300</xdr:colOff>
      <xdr:row>57</xdr:row>
      <xdr:rowOff>72635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74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165362</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9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19869</xdr:rowOff>
    </xdr:from>
    <xdr:to>
      <xdr:col>20</xdr:col>
      <xdr:colOff>38100</xdr:colOff>
      <xdr:row>58</xdr:row>
      <xdr:rowOff>121469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137996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73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169931</xdr:rowOff>
    </xdr:from>
    <xdr:to>
      <xdr:col>15</xdr:col>
      <xdr:colOff>101600</xdr:colOff>
      <xdr:row>58</xdr:row>
      <xdr:rowOff>100081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4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116608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971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71996</xdr:rowOff>
    </xdr:from>
    <xdr:to>
      <xdr:col>10</xdr:col>
      <xdr:colOff>165100</xdr:colOff>
      <xdr:row>58</xdr:row>
      <xdr:rowOff>2146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84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18673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9619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86464</xdr:rowOff>
    </xdr:from>
    <xdr:to>
      <xdr:col>6</xdr:col>
      <xdr:colOff>38100</xdr:colOff>
      <xdr:row>58</xdr:row>
      <xdr:rowOff>16614</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85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33141</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9634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80590</xdr:rowOff>
    </xdr:from>
    <xdr:to>
      <xdr:col>24</xdr:col>
      <xdr:colOff>63500</xdr:colOff>
      <xdr:row>75</xdr:row>
      <xdr:rowOff>118903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39340"/>
          <a:ext cx="838200" cy="3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80677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3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118903</xdr:rowOff>
    </xdr:from>
    <xdr:to>
      <xdr:col>19</xdr:col>
      <xdr:colOff>177800</xdr:colOff>
      <xdr:row>75</xdr:row>
      <xdr:rowOff>136797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77653"/>
          <a:ext cx="889000" cy="1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48742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136797</xdr:rowOff>
    </xdr:from>
    <xdr:to>
      <xdr:col>15</xdr:col>
      <xdr:colOff>50800</xdr:colOff>
      <xdr:row>75</xdr:row>
      <xdr:rowOff>167749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95547"/>
          <a:ext cx="889000" cy="3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95491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167749</xdr:rowOff>
    </xdr:from>
    <xdr:to>
      <xdr:col>10</xdr:col>
      <xdr:colOff>114300</xdr:colOff>
      <xdr:row>76</xdr:row>
      <xdr:rowOff>39532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26499"/>
          <a:ext cx="889000" cy="4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29790</xdr:rowOff>
    </xdr:from>
    <xdr:to>
      <xdr:col>24</xdr:col>
      <xdr:colOff>114300</xdr:colOff>
      <xdr:row>75</xdr:row>
      <xdr:rowOff>131390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52667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3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68103</xdr:rowOff>
    </xdr:from>
    <xdr:to>
      <xdr:col>20</xdr:col>
      <xdr:colOff>38100</xdr:colOff>
      <xdr:row>75</xdr:row>
      <xdr:rowOff>169703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2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14780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0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85997</xdr:rowOff>
    </xdr:from>
    <xdr:to>
      <xdr:col>15</xdr:col>
      <xdr:colOff>101600</xdr:colOff>
      <xdr:row>76</xdr:row>
      <xdr:rowOff>16148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447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32674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1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116949</xdr:rowOff>
    </xdr:from>
    <xdr:to>
      <xdr:col>10</xdr:col>
      <xdr:colOff>165100</xdr:colOff>
      <xdr:row>76</xdr:row>
      <xdr:rowOff>47099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63626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5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160182</xdr:rowOff>
    </xdr:from>
    <xdr:to>
      <xdr:col>6</xdr:col>
      <xdr:colOff>38100</xdr:colOff>
      <xdr:row>76</xdr:row>
      <xdr:rowOff>90332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1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81459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1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127938</xdr:rowOff>
    </xdr:from>
    <xdr:to>
      <xdr:col>24</xdr:col>
      <xdr:colOff>63500</xdr:colOff>
      <xdr:row>96</xdr:row>
      <xdr:rowOff>148324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587138"/>
          <a:ext cx="838200" cy="2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148324</xdr:rowOff>
    </xdr:from>
    <xdr:to>
      <xdr:col>19</xdr:col>
      <xdr:colOff>177800</xdr:colOff>
      <xdr:row>96</xdr:row>
      <xdr:rowOff>167258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607524"/>
          <a:ext cx="889000" cy="1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167258</xdr:rowOff>
    </xdr:from>
    <xdr:to>
      <xdr:col>15</xdr:col>
      <xdr:colOff>50800</xdr:colOff>
      <xdr:row>96</xdr:row>
      <xdr:rowOff>168492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626458"/>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168492</xdr:rowOff>
    </xdr:from>
    <xdr:to>
      <xdr:col>10</xdr:col>
      <xdr:colOff>114300</xdr:colOff>
      <xdr:row>96</xdr:row>
      <xdr:rowOff>168498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627692"/>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77138</xdr:rowOff>
    </xdr:from>
    <xdr:to>
      <xdr:col>24</xdr:col>
      <xdr:colOff>114300</xdr:colOff>
      <xdr:row>97</xdr:row>
      <xdr:rowOff>7288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3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163515</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5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97524</xdr:rowOff>
    </xdr:from>
    <xdr:to>
      <xdr:col>20</xdr:col>
      <xdr:colOff>38100</xdr:colOff>
      <xdr:row>97</xdr:row>
      <xdr:rowOff>27674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18801</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64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116458</xdr:rowOff>
    </xdr:from>
    <xdr:to>
      <xdr:col>15</xdr:col>
      <xdr:colOff>101600</xdr:colOff>
      <xdr:row>97</xdr:row>
      <xdr:rowOff>46608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37735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6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117692</xdr:rowOff>
    </xdr:from>
    <xdr:to>
      <xdr:col>10</xdr:col>
      <xdr:colOff>165100</xdr:colOff>
      <xdr:row>97</xdr:row>
      <xdr:rowOff>47842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7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38969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66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117698</xdr:rowOff>
    </xdr:from>
    <xdr:to>
      <xdr:col>6</xdr:col>
      <xdr:colOff>38100</xdr:colOff>
      <xdr:row>97</xdr:row>
      <xdr:rowOff>47848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38975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6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80264</xdr:rowOff>
    </xdr:from>
    <xdr:to>
      <xdr:col>55</xdr:col>
      <xdr:colOff>0</xdr:colOff>
      <xdr:row>35</xdr:row>
      <xdr:rowOff>102210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081014"/>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76607</xdr:rowOff>
    </xdr:from>
    <xdr:to>
      <xdr:col>50</xdr:col>
      <xdr:colOff>114300</xdr:colOff>
      <xdr:row>35</xdr:row>
      <xdr:rowOff>80264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07735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5605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76607</xdr:rowOff>
    </xdr:from>
    <xdr:to>
      <xdr:col>45</xdr:col>
      <xdr:colOff>177800</xdr:colOff>
      <xdr:row>35</xdr:row>
      <xdr:rowOff>86665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077357"/>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171111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86665</xdr:rowOff>
    </xdr:from>
    <xdr:to>
      <xdr:col>41</xdr:col>
      <xdr:colOff>50800</xdr:colOff>
      <xdr:row>35</xdr:row>
      <xdr:rowOff>117754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087415"/>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139107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105732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277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51410</xdr:rowOff>
    </xdr:from>
    <xdr:to>
      <xdr:col>55</xdr:col>
      <xdr:colOff>50800</xdr:colOff>
      <xdr:row>35</xdr:row>
      <xdr:rowOff>153010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0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74287</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590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29464</xdr:rowOff>
    </xdr:from>
    <xdr:to>
      <xdr:col>50</xdr:col>
      <xdr:colOff>165100</xdr:colOff>
      <xdr:row>35</xdr:row>
      <xdr:rowOff>131064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0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147591</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25807</xdr:rowOff>
    </xdr:from>
    <xdr:to>
      <xdr:col>46</xdr:col>
      <xdr:colOff>38100</xdr:colOff>
      <xdr:row>35</xdr:row>
      <xdr:rowOff>127407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0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143934</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58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35865</xdr:rowOff>
    </xdr:from>
    <xdr:to>
      <xdr:col>41</xdr:col>
      <xdr:colOff>101600</xdr:colOff>
      <xdr:row>35</xdr:row>
      <xdr:rowOff>137465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0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153992</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581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66954</xdr:rowOff>
    </xdr:from>
    <xdr:to>
      <xdr:col>36</xdr:col>
      <xdr:colOff>165100</xdr:colOff>
      <xdr:row>35</xdr:row>
      <xdr:rowOff>168554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06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13631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584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143157</xdr:rowOff>
    </xdr:from>
    <xdr:to>
      <xdr:col>55</xdr:col>
      <xdr:colOff>0</xdr:colOff>
      <xdr:row>58</xdr:row>
      <xdr:rowOff>169630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087257"/>
          <a:ext cx="838200" cy="2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74821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1001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159641</xdr:rowOff>
    </xdr:from>
    <xdr:to>
      <xdr:col>50</xdr:col>
      <xdr:colOff>114300</xdr:colOff>
      <xdr:row>58</xdr:row>
      <xdr:rowOff>169630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10103741"/>
          <a:ext cx="889000" cy="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159641</xdr:rowOff>
    </xdr:from>
    <xdr:to>
      <xdr:col>45</xdr:col>
      <xdr:colOff>177800</xdr:colOff>
      <xdr:row>58</xdr:row>
      <xdr:rowOff>161320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103741"/>
          <a:ext cx="889000" cy="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110325</xdr:rowOff>
    </xdr:from>
    <xdr:to>
      <xdr:col>41</xdr:col>
      <xdr:colOff>50800</xdr:colOff>
      <xdr:row>58</xdr:row>
      <xdr:rowOff>161320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10054425"/>
          <a:ext cx="889000" cy="5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19226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101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92357</xdr:rowOff>
    </xdr:from>
    <xdr:to>
      <xdr:col>55</xdr:col>
      <xdr:colOff>50800</xdr:colOff>
      <xdr:row>59</xdr:row>
      <xdr:rowOff>22507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3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51734</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2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118830</xdr:rowOff>
    </xdr:from>
    <xdr:to>
      <xdr:col>50</xdr:col>
      <xdr:colOff>165100</xdr:colOff>
      <xdr:row>59</xdr:row>
      <xdr:rowOff>48980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40107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15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108841</xdr:rowOff>
    </xdr:from>
    <xdr:to>
      <xdr:col>46</xdr:col>
      <xdr:colOff>38100</xdr:colOff>
      <xdr:row>59</xdr:row>
      <xdr:rowOff>38991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5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30118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1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110520</xdr:rowOff>
    </xdr:from>
    <xdr:to>
      <xdr:col>41</xdr:col>
      <xdr:colOff>101600</xdr:colOff>
      <xdr:row>59</xdr:row>
      <xdr:rowOff>40670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31797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14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59525</xdr:rowOff>
    </xdr:from>
    <xdr:to>
      <xdr:col>36</xdr:col>
      <xdr:colOff>165100</xdr:colOff>
      <xdr:row>58</xdr:row>
      <xdr:rowOff>161125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0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6202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77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114815</xdr:rowOff>
    </xdr:from>
    <xdr:to>
      <xdr:col>55</xdr:col>
      <xdr:colOff>0</xdr:colOff>
      <xdr:row>78</xdr:row>
      <xdr:rowOff>121558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3487915"/>
          <a:ext cx="8382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112492</xdr:rowOff>
    </xdr:from>
    <xdr:to>
      <xdr:col>50</xdr:col>
      <xdr:colOff>114300</xdr:colOff>
      <xdr:row>78</xdr:row>
      <xdr:rowOff>114815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485592"/>
          <a:ext cx="889000" cy="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112492</xdr:rowOff>
    </xdr:from>
    <xdr:to>
      <xdr:col>45</xdr:col>
      <xdr:colOff>177800</xdr:colOff>
      <xdr:row>78</xdr:row>
      <xdr:rowOff>113607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485592"/>
          <a:ext cx="889000" cy="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113607</xdr:rowOff>
    </xdr:from>
    <xdr:to>
      <xdr:col>41</xdr:col>
      <xdr:colOff>50800</xdr:colOff>
      <xdr:row>78</xdr:row>
      <xdr:rowOff>113991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486707"/>
          <a:ext cx="88900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70758</xdr:rowOff>
    </xdr:from>
    <xdr:to>
      <xdr:col>55</xdr:col>
      <xdr:colOff>50800</xdr:colOff>
      <xdr:row>79</xdr:row>
      <xdr:rowOff>908</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44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157135</xdr:rowOff>
    </xdr:from>
    <xdr:ext cx="469744"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35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64015</xdr:rowOff>
    </xdr:from>
    <xdr:to>
      <xdr:col>50</xdr:col>
      <xdr:colOff>165100</xdr:colOff>
      <xdr:row>78</xdr:row>
      <xdr:rowOff>165615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156742</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52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61692</xdr:rowOff>
    </xdr:from>
    <xdr:to>
      <xdr:col>46</xdr:col>
      <xdr:colOff>38100</xdr:colOff>
      <xdr:row>78</xdr:row>
      <xdr:rowOff>163292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3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154419</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52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62807</xdr:rowOff>
    </xdr:from>
    <xdr:to>
      <xdr:col>41</xdr:col>
      <xdr:colOff>101600</xdr:colOff>
      <xdr:row>78</xdr:row>
      <xdr:rowOff>164407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3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155534</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5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63191</xdr:rowOff>
    </xdr:from>
    <xdr:to>
      <xdr:col>36</xdr:col>
      <xdr:colOff>165100</xdr:colOff>
      <xdr:row>78</xdr:row>
      <xdr:rowOff>164791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3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155918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52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58325</xdr:rowOff>
    </xdr:from>
    <xdr:to>
      <xdr:col>55</xdr:col>
      <xdr:colOff>0</xdr:colOff>
      <xdr:row>98</xdr:row>
      <xdr:rowOff>92188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860425"/>
          <a:ext cx="838200" cy="3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62219</xdr:rowOff>
    </xdr:from>
    <xdr:to>
      <xdr:col>50</xdr:col>
      <xdr:colOff>114300</xdr:colOff>
      <xdr:row>98</xdr:row>
      <xdr:rowOff>92188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864319"/>
          <a:ext cx="889000" cy="2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55787</xdr:rowOff>
    </xdr:from>
    <xdr:to>
      <xdr:col>45</xdr:col>
      <xdr:colOff>177800</xdr:colOff>
      <xdr:row>98</xdr:row>
      <xdr:rowOff>62219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857887"/>
          <a:ext cx="889000" cy="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55787</xdr:rowOff>
    </xdr:from>
    <xdr:to>
      <xdr:col>41</xdr:col>
      <xdr:colOff>50800</xdr:colOff>
      <xdr:row>98</xdr:row>
      <xdr:rowOff>68489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857887"/>
          <a:ext cx="889000" cy="1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109839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9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7525</xdr:rowOff>
    </xdr:from>
    <xdr:to>
      <xdr:col>55</xdr:col>
      <xdr:colOff>50800</xdr:colOff>
      <xdr:row>98</xdr:row>
      <xdr:rowOff>109125</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155427</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8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41388</xdr:rowOff>
    </xdr:from>
    <xdr:to>
      <xdr:col>50</xdr:col>
      <xdr:colOff>165100</xdr:colOff>
      <xdr:row>98</xdr:row>
      <xdr:rowOff>142988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4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134115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3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11419</xdr:rowOff>
    </xdr:from>
    <xdr:to>
      <xdr:col>46</xdr:col>
      <xdr:colOff>38100</xdr:colOff>
      <xdr:row>98</xdr:row>
      <xdr:rowOff>113019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1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104146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4987</xdr:rowOff>
    </xdr:from>
    <xdr:to>
      <xdr:col>41</xdr:col>
      <xdr:colOff>101600</xdr:colOff>
      <xdr:row>98</xdr:row>
      <xdr:rowOff>106587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0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123114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58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17689</xdr:rowOff>
    </xdr:from>
    <xdr:to>
      <xdr:col>36</xdr:col>
      <xdr:colOff>165100</xdr:colOff>
      <xdr:row>98</xdr:row>
      <xdr:rowOff>119289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1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110416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1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101135</xdr:rowOff>
    </xdr:from>
    <xdr:to>
      <xdr:col>85</xdr:col>
      <xdr:colOff>127000</xdr:colOff>
      <xdr:row>37</xdr:row>
      <xdr:rowOff>153484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5481300" y="6273335"/>
          <a:ext cx="838200" cy="22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101135</xdr:rowOff>
    </xdr:from>
    <xdr:to>
      <xdr:col>81</xdr:col>
      <xdr:colOff>50800</xdr:colOff>
      <xdr:row>37</xdr:row>
      <xdr:rowOff>150376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4592300" y="6273335"/>
          <a:ext cx="889000" cy="22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18923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5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150376</xdr:rowOff>
    </xdr:from>
    <xdr:to>
      <xdr:col>76</xdr:col>
      <xdr:colOff>114300</xdr:colOff>
      <xdr:row>38</xdr:row>
      <xdr:rowOff>4337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3703300" y="6494026"/>
          <a:ext cx="889000" cy="2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34294</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4337</xdr:rowOff>
    </xdr:from>
    <xdr:to>
      <xdr:col>71</xdr:col>
      <xdr:colOff>177800</xdr:colOff>
      <xdr:row>38</xdr:row>
      <xdr:rowOff>5736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2814300" y="6519437"/>
          <a:ext cx="889000" cy="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102684</xdr:rowOff>
    </xdr:from>
    <xdr:to>
      <xdr:col>85</xdr:col>
      <xdr:colOff>177800</xdr:colOff>
      <xdr:row>38</xdr:row>
      <xdr:rowOff>32834</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4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52275</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39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50335</xdr:rowOff>
    </xdr:from>
    <xdr:to>
      <xdr:col>81</xdr:col>
      <xdr:colOff>101600</xdr:colOff>
      <xdr:row>36</xdr:row>
      <xdr:rowOff>151935</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22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168462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99576</xdr:rowOff>
    </xdr:from>
    <xdr:to>
      <xdr:col>76</xdr:col>
      <xdr:colOff>165100</xdr:colOff>
      <xdr:row>38</xdr:row>
      <xdr:rowOff>29725</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4432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46253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1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124987</xdr:rowOff>
    </xdr:from>
    <xdr:to>
      <xdr:col>72</xdr:col>
      <xdr:colOff>38100</xdr:colOff>
      <xdr:row>38</xdr:row>
      <xdr:rowOff>55137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46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46264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126386</xdr:rowOff>
    </xdr:from>
    <xdr:to>
      <xdr:col>67</xdr:col>
      <xdr:colOff>101600</xdr:colOff>
      <xdr:row>38</xdr:row>
      <xdr:rowOff>56536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47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47663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6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156419</xdr:rowOff>
    </xdr:from>
    <xdr:to>
      <xdr:col>85</xdr:col>
      <xdr:colOff>127000</xdr:colOff>
      <xdr:row>58</xdr:row>
      <xdr:rowOff>156542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10100519"/>
          <a:ext cx="83820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156542</xdr:rowOff>
    </xdr:from>
    <xdr:to>
      <xdr:col>81</xdr:col>
      <xdr:colOff>50800</xdr:colOff>
      <xdr:row>58</xdr:row>
      <xdr:rowOff>163621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10100642"/>
          <a:ext cx="889000" cy="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163621</xdr:rowOff>
    </xdr:from>
    <xdr:to>
      <xdr:col>76</xdr:col>
      <xdr:colOff>114300</xdr:colOff>
      <xdr:row>59</xdr:row>
      <xdr:rowOff>6976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10107721"/>
          <a:ext cx="889000" cy="1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6976</xdr:rowOff>
    </xdr:from>
    <xdr:to>
      <xdr:col>71</xdr:col>
      <xdr:colOff>177800</xdr:colOff>
      <xdr:row>59</xdr:row>
      <xdr:rowOff>21885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10122526"/>
          <a:ext cx="889000" cy="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105619</xdr:rowOff>
    </xdr:from>
    <xdr:to>
      <xdr:col>85</xdr:col>
      <xdr:colOff>177800</xdr:colOff>
      <xdr:row>59</xdr:row>
      <xdr:rowOff>35769</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67993</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1001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105742</xdr:rowOff>
    </xdr:from>
    <xdr:to>
      <xdr:col>81</xdr:col>
      <xdr:colOff>101600</xdr:colOff>
      <xdr:row>59</xdr:row>
      <xdr:rowOff>35892</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4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27019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1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112821</xdr:rowOff>
    </xdr:from>
    <xdr:to>
      <xdr:col>76</xdr:col>
      <xdr:colOff>165100</xdr:colOff>
      <xdr:row>59</xdr:row>
      <xdr:rowOff>42971</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5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34098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1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127626</xdr:rowOff>
    </xdr:from>
    <xdr:to>
      <xdr:col>72</xdr:col>
      <xdr:colOff>38100</xdr:colOff>
      <xdr:row>59</xdr:row>
      <xdr:rowOff>57776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7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48903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16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142535</xdr:rowOff>
    </xdr:from>
    <xdr:to>
      <xdr:col>67</xdr:col>
      <xdr:colOff>101600</xdr:colOff>
      <xdr:row>59</xdr:row>
      <xdr:rowOff>72685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08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63812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17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12621</xdr:rowOff>
    </xdr:from>
    <xdr:to>
      <xdr:col>85</xdr:col>
      <xdr:colOff>127000</xdr:colOff>
      <xdr:row>79</xdr:row>
      <xdr:rowOff>25305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557171"/>
          <a:ext cx="838200" cy="1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25305</xdr:rowOff>
    </xdr:from>
    <xdr:to>
      <xdr:col>81</xdr:col>
      <xdr:colOff>50800</xdr:colOff>
      <xdr:row>79</xdr:row>
      <xdr:rowOff>27237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569855"/>
          <a:ext cx="889000" cy="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21960</xdr:rowOff>
    </xdr:from>
    <xdr:to>
      <xdr:col>76</xdr:col>
      <xdr:colOff>114300</xdr:colOff>
      <xdr:row>79</xdr:row>
      <xdr:rowOff>27237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66510"/>
          <a:ext cx="889000" cy="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21960</xdr:rowOff>
    </xdr:from>
    <xdr:to>
      <xdr:col>71</xdr:col>
      <xdr:colOff>177800</xdr:colOff>
      <xdr:row>79</xdr:row>
      <xdr:rowOff>34677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566510"/>
          <a:ext cx="889000" cy="1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133271</xdr:rowOff>
    </xdr:from>
    <xdr:to>
      <xdr:col>85</xdr:col>
      <xdr:colOff>177800</xdr:colOff>
      <xdr:row>79</xdr:row>
      <xdr:rowOff>63421</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0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104082</xdr:rowOff>
    </xdr:from>
    <xdr:ext cx="469744"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145955</xdr:rowOff>
    </xdr:from>
    <xdr:to>
      <xdr:col>81</xdr:col>
      <xdr:colOff>101600</xdr:colOff>
      <xdr:row>79</xdr:row>
      <xdr:rowOff>76105</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67232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61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147887</xdr:rowOff>
    </xdr:from>
    <xdr:to>
      <xdr:col>76</xdr:col>
      <xdr:colOff>165100</xdr:colOff>
      <xdr:row>79</xdr:row>
      <xdr:rowOff>78037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2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69164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61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142610</xdr:rowOff>
    </xdr:from>
    <xdr:to>
      <xdr:col>72</xdr:col>
      <xdr:colOff>38100</xdr:colOff>
      <xdr:row>79</xdr:row>
      <xdr:rowOff>72760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63887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155327</xdr:rowOff>
    </xdr:from>
    <xdr:to>
      <xdr:col>67</xdr:col>
      <xdr:colOff>101600</xdr:colOff>
      <xdr:row>79</xdr:row>
      <xdr:rowOff>85477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2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76604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62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141066</xdr:rowOff>
    </xdr:from>
    <xdr:to>
      <xdr:col>85</xdr:col>
      <xdr:colOff>127000</xdr:colOff>
      <xdr:row>95</xdr:row>
      <xdr:rowOff>43614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6257366"/>
          <a:ext cx="838200" cy="7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26864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314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43614</xdr:rowOff>
    </xdr:from>
    <xdr:to>
      <xdr:col>81</xdr:col>
      <xdr:colOff>50800</xdr:colOff>
      <xdr:row>95</xdr:row>
      <xdr:rowOff>52209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331364"/>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152537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52209</xdr:rowOff>
    </xdr:from>
    <xdr:to>
      <xdr:col>76</xdr:col>
      <xdr:colOff>114300</xdr:colOff>
      <xdr:row>95</xdr:row>
      <xdr:rowOff>55747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3703300" y="16339959"/>
          <a:ext cx="8890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16498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55747</xdr:rowOff>
    </xdr:from>
    <xdr:to>
      <xdr:col>71</xdr:col>
      <xdr:colOff>177800</xdr:colOff>
      <xdr:row>95</xdr:row>
      <xdr:rowOff>73115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2814300" y="16343497"/>
          <a:ext cx="889000" cy="1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9794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46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15732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47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90266</xdr:rowOff>
    </xdr:from>
    <xdr:to>
      <xdr:col>85</xdr:col>
      <xdr:colOff>177800</xdr:colOff>
      <xdr:row>95</xdr:row>
      <xdr:rowOff>20416</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2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113143</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0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164264</xdr:rowOff>
    </xdr:from>
    <xdr:to>
      <xdr:col>81</xdr:col>
      <xdr:colOff>101600</xdr:colOff>
      <xdr:row>95</xdr:row>
      <xdr:rowOff>94414</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2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110941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5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1409</xdr:rowOff>
    </xdr:from>
    <xdr:to>
      <xdr:col>76</xdr:col>
      <xdr:colOff>165100</xdr:colOff>
      <xdr:row>95</xdr:row>
      <xdr:rowOff>103009</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28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119536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06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4947</xdr:rowOff>
    </xdr:from>
    <xdr:to>
      <xdr:col>72</xdr:col>
      <xdr:colOff>38100</xdr:colOff>
      <xdr:row>95</xdr:row>
      <xdr:rowOff>106547</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2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123074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0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22315</xdr:rowOff>
    </xdr:from>
    <xdr:to>
      <xdr:col>67</xdr:col>
      <xdr:colOff>101600</xdr:colOff>
      <xdr:row>95</xdr:row>
      <xdr:rowOff>123915</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31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140442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0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目的別の住民一人当たりコストでは、総務費が類似団体内平均を大きく上回っており、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385,775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円となっている。これは新型コロナウイルス対策費を総務費として計上していることが令和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年度の上昇の大きな要因となっている。加えて、平成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年度より町民交流センター整備事業に着手し、平成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年度から建設工事が始まったため、平成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年度以降大きく増加したものである。同施設は平成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月に完成したため平成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年度に低下したが、同目的内に施設維持管理費や移住・定住対策費が計上されていることが要因である。</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また、類似団体内平均と比較すると公債費についても上回っており、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99,761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円となっている。いずれの年度も類似団体内平均より高い状況で推移しているが、これは、平成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年度からの第</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次大石田町総合振興計画に基づいて実施してきた、道路改良事業や土地区画整理事業などの大型事業における地方債の償還が影響しているためである。町民交流センター整備事業と尾花沢市消防署大石田分署整備事業が完了し、その元金償還が始まってくるとその分の負担が増えることになるが、これまでの大型事業の地方債償還が順次終了しており、行財政改革以降、新規地方債の発行を年間の償還元金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する基準を原則としてきたこともあり、高い状況ではあるが、今後当面として同程度の額で推移する見込みである。そのため、今後も同様の原則を順守していき、事業の実施に当たっては費用対効果を適正に判断しながら取捨選択を行って、新規地方債の抑制に努めていく。</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これまでは、財政調整基金として</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億円程度の残高を維持しながら不慮の財源に備えてきた。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年度にかけて、町立小中学校の統合で廃校となった施設のうち、耐震性を満たしていない複数の校舎等の解体工事を行ったことなどにより積立金以上に財政調整基金を取り崩したため、２ヶ年で残高が約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千万円、</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％の減額となった。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令和元年度は、少雪により除排雪経費が大幅に減少したため、</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千万円、</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％増額となる決算となった。</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年度は、大雪による除排雪経費の大幅な増加</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に加え豪雨災害に対応した経費が増え、</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例年に比べ特別交付税が増となったことを受け、取崩額よりも積立金が大きくなる決算となった。また、標準財政規模は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増加したが</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、標準財政規模比</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前年度より下降し実質単年度収支はマイナス</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に転じた</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今後も、町税などの独自財源の確保は非常に厳しいが、これまでの行財政改革の基本方針を継続し、財政の健全化を図っていく。</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各会計における実質収支は黒字額であり、令和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年度においても連結実質赤字比率は発生していない。</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年度の全会計の実質収支の合計は約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百</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万円であり、その約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％を占める一般会計においては、実質収支が前年度より約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し、標準財政規模に対する比率が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3.87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た。今後についても、町税などの独自財源の確保は年々厳しくなる状況が見込まれるため、計画的に財政調整基金や公共施設整備基金などに積み立てを行い、不慮の財源や将来的な公共施設等の管理運営に備える必要がある。また、これまでの行財政改革を基準とした経常経費の削減を今後も継続していき、さらに投資的事業についても取捨選択を行って計画的に実施し、適正な財政運営に努める。</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また、国民健康保険をはじめとする各特別会計においても、保険料や使用料の見直しなどを適宜実施し、そのうえで経費の節減等を図っていくことで、支障なく事業を展開するための財政の健全化を図る必要があ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view="pageBreakPreview" zoomScale="85" zoomScaleNormal="80" zoomScaleSheetLayoutView="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6889016</v>
      </c>
      <c r="BO4" s="395"/>
      <c r="BP4" s="395"/>
      <c r="BQ4" s="395"/>
      <c r="BR4" s="395"/>
      <c r="BS4" s="395"/>
      <c r="BT4" s="395"/>
      <c r="BU4" s="396"/>
      <c r="BV4" s="394">
        <v>5404412</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3.9</v>
      </c>
      <c r="CU4" s="401"/>
      <c r="CV4" s="401"/>
      <c r="CW4" s="401"/>
      <c r="CX4" s="401"/>
      <c r="CY4" s="401"/>
      <c r="CZ4" s="401"/>
      <c r="DA4" s="402"/>
      <c r="DB4" s="400">
        <v>7.8</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6600209</v>
      </c>
      <c r="BO5" s="432"/>
      <c r="BP5" s="432"/>
      <c r="BQ5" s="432"/>
      <c r="BR5" s="432"/>
      <c r="BS5" s="432"/>
      <c r="BT5" s="432"/>
      <c r="BU5" s="433"/>
      <c r="BV5" s="431">
        <v>5182152</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93.1</v>
      </c>
      <c r="CU5" s="429"/>
      <c r="CV5" s="429"/>
      <c r="CW5" s="429"/>
      <c r="CX5" s="429"/>
      <c r="CY5" s="429"/>
      <c r="CZ5" s="429"/>
      <c r="DA5" s="430"/>
      <c r="DB5" s="428">
        <v>90.2</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288807</v>
      </c>
      <c r="BO6" s="432"/>
      <c r="BP6" s="432"/>
      <c r="BQ6" s="432"/>
      <c r="BR6" s="432"/>
      <c r="BS6" s="432"/>
      <c r="BT6" s="432"/>
      <c r="BU6" s="433"/>
      <c r="BV6" s="431">
        <v>222260</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96</v>
      </c>
      <c r="CU6" s="469"/>
      <c r="CV6" s="469"/>
      <c r="CW6" s="469"/>
      <c r="CX6" s="469"/>
      <c r="CY6" s="469"/>
      <c r="CZ6" s="469"/>
      <c r="DA6" s="470"/>
      <c r="DB6" s="468">
        <v>93</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94</v>
      </c>
      <c r="AV7" s="464"/>
      <c r="AW7" s="464"/>
      <c r="AX7" s="464"/>
      <c r="AY7" s="465" t="s">
        <v>106</v>
      </c>
      <c r="AZ7" s="466"/>
      <c r="BA7" s="466"/>
      <c r="BB7" s="466"/>
      <c r="BC7" s="466"/>
      <c r="BD7" s="466"/>
      <c r="BE7" s="466"/>
      <c r="BF7" s="466"/>
      <c r="BG7" s="466"/>
      <c r="BH7" s="466"/>
      <c r="BI7" s="466"/>
      <c r="BJ7" s="466"/>
      <c r="BK7" s="466"/>
      <c r="BL7" s="466"/>
      <c r="BM7" s="467"/>
      <c r="BN7" s="431">
        <v>171578</v>
      </c>
      <c r="BO7" s="432"/>
      <c r="BP7" s="432"/>
      <c r="BQ7" s="432"/>
      <c r="BR7" s="432"/>
      <c r="BS7" s="432"/>
      <c r="BT7" s="432"/>
      <c r="BU7" s="433"/>
      <c r="BV7" s="431">
        <v>2418</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2969192</v>
      </c>
      <c r="CU7" s="432"/>
      <c r="CV7" s="432"/>
      <c r="CW7" s="432"/>
      <c r="CX7" s="432"/>
      <c r="CY7" s="432"/>
      <c r="CZ7" s="432"/>
      <c r="DA7" s="433"/>
      <c r="DB7" s="431">
        <v>2814394</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102</v>
      </c>
      <c r="AV8" s="464"/>
      <c r="AW8" s="464"/>
      <c r="AX8" s="464"/>
      <c r="AY8" s="465" t="s">
        <v>109</v>
      </c>
      <c r="AZ8" s="466"/>
      <c r="BA8" s="466"/>
      <c r="BB8" s="466"/>
      <c r="BC8" s="466"/>
      <c r="BD8" s="466"/>
      <c r="BE8" s="466"/>
      <c r="BF8" s="466"/>
      <c r="BG8" s="466"/>
      <c r="BH8" s="466"/>
      <c r="BI8" s="466"/>
      <c r="BJ8" s="466"/>
      <c r="BK8" s="466"/>
      <c r="BL8" s="466"/>
      <c r="BM8" s="467"/>
      <c r="BN8" s="431">
        <v>117229</v>
      </c>
      <c r="BO8" s="432"/>
      <c r="BP8" s="432"/>
      <c r="BQ8" s="432"/>
      <c r="BR8" s="432"/>
      <c r="BS8" s="432"/>
      <c r="BT8" s="432"/>
      <c r="BU8" s="433"/>
      <c r="BV8" s="431">
        <v>219842</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0.24</v>
      </c>
      <c r="CU8" s="472"/>
      <c r="CV8" s="472"/>
      <c r="CW8" s="472"/>
      <c r="CX8" s="472"/>
      <c r="CY8" s="472"/>
      <c r="CZ8" s="472"/>
      <c r="DA8" s="473"/>
      <c r="DB8" s="471">
        <v>0.24</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6577</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115</v>
      </c>
      <c r="AV9" s="464"/>
      <c r="AW9" s="464"/>
      <c r="AX9" s="464"/>
      <c r="AY9" s="465" t="s">
        <v>116</v>
      </c>
      <c r="AZ9" s="466"/>
      <c r="BA9" s="466"/>
      <c r="BB9" s="466"/>
      <c r="BC9" s="466"/>
      <c r="BD9" s="466"/>
      <c r="BE9" s="466"/>
      <c r="BF9" s="466"/>
      <c r="BG9" s="466"/>
      <c r="BH9" s="466"/>
      <c r="BI9" s="466"/>
      <c r="BJ9" s="466"/>
      <c r="BK9" s="466"/>
      <c r="BL9" s="466"/>
      <c r="BM9" s="467"/>
      <c r="BN9" s="431">
        <v>-102613</v>
      </c>
      <c r="BO9" s="432"/>
      <c r="BP9" s="432"/>
      <c r="BQ9" s="432"/>
      <c r="BR9" s="432"/>
      <c r="BS9" s="432"/>
      <c r="BT9" s="432"/>
      <c r="BU9" s="433"/>
      <c r="BV9" s="431">
        <v>18860</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15.1</v>
      </c>
      <c r="CU9" s="429"/>
      <c r="CV9" s="429"/>
      <c r="CW9" s="429"/>
      <c r="CX9" s="429"/>
      <c r="CY9" s="429"/>
      <c r="CZ9" s="429"/>
      <c r="DA9" s="430"/>
      <c r="DB9" s="428">
        <v>18.2</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7357</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110069</v>
      </c>
      <c r="BO10" s="432"/>
      <c r="BP10" s="432"/>
      <c r="BQ10" s="432"/>
      <c r="BR10" s="432"/>
      <c r="BS10" s="432"/>
      <c r="BT10" s="432"/>
      <c r="BU10" s="433"/>
      <c r="BV10" s="431">
        <v>110012</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115</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6716</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134</v>
      </c>
      <c r="AV12" s="464"/>
      <c r="AW12" s="464"/>
      <c r="AX12" s="464"/>
      <c r="AY12" s="465" t="s">
        <v>135</v>
      </c>
      <c r="AZ12" s="466"/>
      <c r="BA12" s="466"/>
      <c r="BB12" s="466"/>
      <c r="BC12" s="466"/>
      <c r="BD12" s="466"/>
      <c r="BE12" s="466"/>
      <c r="BF12" s="466"/>
      <c r="BG12" s="466"/>
      <c r="BH12" s="466"/>
      <c r="BI12" s="466"/>
      <c r="BJ12" s="466"/>
      <c r="BK12" s="466"/>
      <c r="BL12" s="466"/>
      <c r="BM12" s="467"/>
      <c r="BN12" s="431">
        <v>84000</v>
      </c>
      <c r="BO12" s="432"/>
      <c r="BP12" s="432"/>
      <c r="BQ12" s="432"/>
      <c r="BR12" s="432"/>
      <c r="BS12" s="432"/>
      <c r="BT12" s="432"/>
      <c r="BU12" s="433"/>
      <c r="BV12" s="431">
        <v>59000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137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6647</v>
      </c>
      <c r="S13" s="516"/>
      <c r="T13" s="516"/>
      <c r="U13" s="516"/>
      <c r="V13" s="517"/>
      <c r="W13" s="447" t="s">
        <v>139</v>
      </c>
      <c r="X13" s="448"/>
      <c r="Y13" s="448"/>
      <c r="Z13" s="448"/>
      <c r="AA13" s="448"/>
      <c r="AB13" s="438"/>
      <c r="AC13" s="482">
        <v>563</v>
      </c>
      <c r="AD13" s="483"/>
      <c r="AE13" s="483"/>
      <c r="AF13" s="483"/>
      <c r="AG13" s="525"/>
      <c r="AH13" s="482">
        <v>660</v>
      </c>
      <c r="AI13" s="483"/>
      <c r="AJ13" s="483"/>
      <c r="AK13" s="483"/>
      <c r="AL13" s="484"/>
      <c r="AM13" s="460" t="s">
        <v>140</v>
      </c>
      <c r="AN13" s="461"/>
      <c r="AO13" s="461"/>
      <c r="AP13" s="461"/>
      <c r="AQ13" s="461"/>
      <c r="AR13" s="461"/>
      <c r="AS13" s="461"/>
      <c r="AT13" s="462"/>
      <c r="AU13" s="463" t="s">
        <v>134</v>
      </c>
      <c r="AV13" s="464"/>
      <c r="AW13" s="464"/>
      <c r="AX13" s="464"/>
      <c r="AY13" s="465" t="s">
        <v>141</v>
      </c>
      <c r="AZ13" s="466"/>
      <c r="BA13" s="466"/>
      <c r="BB13" s="466"/>
      <c r="BC13" s="466"/>
      <c r="BD13" s="466"/>
      <c r="BE13" s="466"/>
      <c r="BF13" s="466"/>
      <c r="BG13" s="466"/>
      <c r="BH13" s="466"/>
      <c r="BI13" s="466"/>
      <c r="BJ13" s="466"/>
      <c r="BK13" s="466"/>
      <c r="BL13" s="466"/>
      <c r="BM13" s="467"/>
      <c r="BN13" s="431">
        <v>-76544</v>
      </c>
      <c r="BO13" s="432"/>
      <c r="BP13" s="432"/>
      <c r="BQ13" s="432"/>
      <c r="BR13" s="432"/>
      <c r="BS13" s="432"/>
      <c r="BT13" s="432"/>
      <c r="BU13" s="433"/>
      <c r="BV13" s="431">
        <v>69872</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10.9</v>
      </c>
      <c r="CU13" s="429"/>
      <c r="CV13" s="429"/>
      <c r="CW13" s="429"/>
      <c r="CX13" s="429"/>
      <c r="CY13" s="429"/>
      <c r="CZ13" s="429"/>
      <c r="DA13" s="430"/>
      <c r="DB13" s="428">
        <v>10.1</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6945</v>
      </c>
      <c r="S14" s="516"/>
      <c r="T14" s="516"/>
      <c r="U14" s="516"/>
      <c r="V14" s="517"/>
      <c r="W14" s="421"/>
      <c r="X14" s="422"/>
      <c r="Y14" s="422"/>
      <c r="Z14" s="422"/>
      <c r="AA14" s="422"/>
      <c r="AB14" s="411"/>
      <c r="AC14" s="518">
        <v>14.6</v>
      </c>
      <c r="AD14" s="519"/>
      <c r="AE14" s="519"/>
      <c r="AF14" s="519"/>
      <c r="AG14" s="520"/>
      <c r="AH14" s="518">
        <v>16.2</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v>84</v>
      </c>
      <c r="CU14" s="530"/>
      <c r="CV14" s="530"/>
      <c r="CW14" s="530"/>
      <c r="CX14" s="530"/>
      <c r="CY14" s="530"/>
      <c r="CZ14" s="530"/>
      <c r="DA14" s="531"/>
      <c r="DB14" s="529">
        <v>99.6</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138</v>
      </c>
      <c r="N15" s="523"/>
      <c r="O15" s="523"/>
      <c r="P15" s="523"/>
      <c r="Q15" s="524"/>
      <c r="R15" s="515">
        <v>6858</v>
      </c>
      <c r="S15" s="516"/>
      <c r="T15" s="516"/>
      <c r="U15" s="516"/>
      <c r="V15" s="517"/>
      <c r="W15" s="447" t="s">
        <v>145</v>
      </c>
      <c r="X15" s="448"/>
      <c r="Y15" s="448"/>
      <c r="Z15" s="448"/>
      <c r="AA15" s="448"/>
      <c r="AB15" s="438"/>
      <c r="AC15" s="482">
        <v>1402</v>
      </c>
      <c r="AD15" s="483"/>
      <c r="AE15" s="483"/>
      <c r="AF15" s="483"/>
      <c r="AG15" s="525"/>
      <c r="AH15" s="482">
        <v>1482</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652960</v>
      </c>
      <c r="BO15" s="395"/>
      <c r="BP15" s="395"/>
      <c r="BQ15" s="395"/>
      <c r="BR15" s="395"/>
      <c r="BS15" s="395"/>
      <c r="BT15" s="395"/>
      <c r="BU15" s="396"/>
      <c r="BV15" s="394">
        <v>629568</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36.299999999999997</v>
      </c>
      <c r="AD16" s="519"/>
      <c r="AE16" s="519"/>
      <c r="AF16" s="519"/>
      <c r="AG16" s="520"/>
      <c r="AH16" s="518">
        <v>36.4</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2729236</v>
      </c>
      <c r="BO16" s="432"/>
      <c r="BP16" s="432"/>
      <c r="BQ16" s="432"/>
      <c r="BR16" s="432"/>
      <c r="BS16" s="432"/>
      <c r="BT16" s="432"/>
      <c r="BU16" s="433"/>
      <c r="BV16" s="431">
        <v>2573488</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151</v>
      </c>
      <c r="N17" s="539"/>
      <c r="O17" s="539"/>
      <c r="P17" s="539"/>
      <c r="Q17" s="540"/>
      <c r="R17" s="535" t="s">
        <v>152</v>
      </c>
      <c r="S17" s="536"/>
      <c r="T17" s="536"/>
      <c r="U17" s="536"/>
      <c r="V17" s="537"/>
      <c r="W17" s="447" t="s">
        <v>153</v>
      </c>
      <c r="X17" s="448"/>
      <c r="Y17" s="448"/>
      <c r="Z17" s="448"/>
      <c r="AA17" s="448"/>
      <c r="AB17" s="438"/>
      <c r="AC17" s="482">
        <v>1897</v>
      </c>
      <c r="AD17" s="483"/>
      <c r="AE17" s="483"/>
      <c r="AF17" s="483"/>
      <c r="AG17" s="525"/>
      <c r="AH17" s="482">
        <v>1931</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806146</v>
      </c>
      <c r="BO17" s="432"/>
      <c r="BP17" s="432"/>
      <c r="BQ17" s="432"/>
      <c r="BR17" s="432"/>
      <c r="BS17" s="432"/>
      <c r="BT17" s="432"/>
      <c r="BU17" s="433"/>
      <c r="BV17" s="431">
        <v>787374</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155</v>
      </c>
      <c r="C18" s="474"/>
      <c r="D18" s="474"/>
      <c r="E18" s="546"/>
      <c r="F18" s="546"/>
      <c r="G18" s="546"/>
      <c r="H18" s="546"/>
      <c r="I18" s="546"/>
      <c r="J18" s="546"/>
      <c r="K18" s="546"/>
      <c r="L18" s="547">
        <v>79.540000000000006</v>
      </c>
      <c r="M18" s="547"/>
      <c r="N18" s="547"/>
      <c r="O18" s="547"/>
      <c r="P18" s="547"/>
      <c r="Q18" s="547"/>
      <c r="R18" s="548"/>
      <c r="S18" s="548"/>
      <c r="T18" s="548"/>
      <c r="U18" s="548"/>
      <c r="V18" s="549"/>
      <c r="W18" s="449"/>
      <c r="X18" s="450"/>
      <c r="Y18" s="450"/>
      <c r="Z18" s="450"/>
      <c r="AA18" s="450"/>
      <c r="AB18" s="441"/>
      <c r="AC18" s="550">
        <v>49.1</v>
      </c>
      <c r="AD18" s="551"/>
      <c r="AE18" s="551"/>
      <c r="AF18" s="551"/>
      <c r="AG18" s="552"/>
      <c r="AH18" s="550">
        <v>47.4</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2759635</v>
      </c>
      <c r="BO18" s="432"/>
      <c r="BP18" s="432"/>
      <c r="BQ18" s="432"/>
      <c r="BR18" s="432"/>
      <c r="BS18" s="432"/>
      <c r="BT18" s="432"/>
      <c r="BU18" s="433"/>
      <c r="BV18" s="431">
        <v>2544644</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157</v>
      </c>
      <c r="C19" s="474"/>
      <c r="D19" s="474"/>
      <c r="E19" s="546"/>
      <c r="F19" s="546"/>
      <c r="G19" s="546"/>
      <c r="H19" s="546"/>
      <c r="I19" s="546"/>
      <c r="J19" s="546"/>
      <c r="K19" s="546"/>
      <c r="L19" s="554">
        <v>83</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4447190</v>
      </c>
      <c r="BO19" s="432"/>
      <c r="BP19" s="432"/>
      <c r="BQ19" s="432"/>
      <c r="BR19" s="432"/>
      <c r="BS19" s="432"/>
      <c r="BT19" s="432"/>
      <c r="BU19" s="433"/>
      <c r="BV19" s="431">
        <v>3314241</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159</v>
      </c>
      <c r="C20" s="474"/>
      <c r="D20" s="474"/>
      <c r="E20" s="546"/>
      <c r="F20" s="546"/>
      <c r="G20" s="546"/>
      <c r="H20" s="546"/>
      <c r="I20" s="546"/>
      <c r="J20" s="546"/>
      <c r="K20" s="546"/>
      <c r="L20" s="554">
        <v>2086</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6564691</v>
      </c>
      <c r="BO23" s="432"/>
      <c r="BP23" s="432"/>
      <c r="BQ23" s="432"/>
      <c r="BR23" s="432"/>
      <c r="BS23" s="432"/>
      <c r="BT23" s="432"/>
      <c r="BU23" s="433"/>
      <c r="BV23" s="431">
        <v>6972620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168</v>
      </c>
      <c r="F24" s="461"/>
      <c r="G24" s="461"/>
      <c r="H24" s="461"/>
      <c r="I24" s="461"/>
      <c r="J24" s="461"/>
      <c r="K24" s="462"/>
      <c r="L24" s="482">
        <v>1</v>
      </c>
      <c r="M24" s="483"/>
      <c r="N24" s="483"/>
      <c r="O24" s="483"/>
      <c r="P24" s="525"/>
      <c r="Q24" s="482">
        <v>6560</v>
      </c>
      <c r="R24" s="483"/>
      <c r="S24" s="483"/>
      <c r="T24" s="483"/>
      <c r="U24" s="483"/>
      <c r="V24" s="525"/>
      <c r="W24" s="584"/>
      <c r="X24" s="572"/>
      <c r="Y24" s="573"/>
      <c r="Z24" s="481" t="s">
        <v>169</v>
      </c>
      <c r="AA24" s="461"/>
      <c r="AB24" s="461"/>
      <c r="AC24" s="461"/>
      <c r="AD24" s="461"/>
      <c r="AE24" s="461"/>
      <c r="AF24" s="461"/>
      <c r="AG24" s="462"/>
      <c r="AH24" s="482">
        <v>96</v>
      </c>
      <c r="AI24" s="483"/>
      <c r="AJ24" s="483"/>
      <c r="AK24" s="483"/>
      <c r="AL24" s="525"/>
      <c r="AM24" s="482">
        <v>297504</v>
      </c>
      <c r="AN24" s="483"/>
      <c r="AO24" s="483"/>
      <c r="AP24" s="483"/>
      <c r="AQ24" s="483"/>
      <c r="AR24" s="525"/>
      <c r="AS24" s="482">
        <v>3099</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6173804</v>
      </c>
      <c r="BO24" s="432"/>
      <c r="BP24" s="432"/>
      <c r="BQ24" s="432"/>
      <c r="BR24" s="432"/>
      <c r="BS24" s="432"/>
      <c r="BT24" s="432"/>
      <c r="BU24" s="433"/>
      <c r="BV24" s="431">
        <v>6543558</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171</v>
      </c>
      <c r="F25" s="461"/>
      <c r="G25" s="461"/>
      <c r="H25" s="461"/>
      <c r="I25" s="461"/>
      <c r="J25" s="461"/>
      <c r="K25" s="462"/>
      <c r="L25" s="482">
        <v>1</v>
      </c>
      <c r="M25" s="483"/>
      <c r="N25" s="483"/>
      <c r="O25" s="483"/>
      <c r="P25" s="525"/>
      <c r="Q25" s="482">
        <v>5715</v>
      </c>
      <c r="R25" s="483"/>
      <c r="S25" s="483"/>
      <c r="T25" s="483"/>
      <c r="U25" s="483"/>
      <c r="V25" s="525"/>
      <c r="W25" s="584"/>
      <c r="X25" s="572"/>
      <c r="Y25" s="573"/>
      <c r="Z25" s="481" t="s">
        <v>172</v>
      </c>
      <c r="AA25" s="461"/>
      <c r="AB25" s="461"/>
      <c r="AC25" s="461"/>
      <c r="AD25" s="461"/>
      <c r="AE25" s="461"/>
      <c r="AF25" s="461"/>
      <c r="AG25" s="462"/>
      <c r="AH25" s="482" t="s">
        <v>173</v>
      </c>
      <c r="AI25" s="483"/>
      <c r="AJ25" s="483"/>
      <c r="AK25" s="483"/>
      <c r="AL25" s="525"/>
      <c r="AM25" s="482" t="s">
        <v>173</v>
      </c>
      <c r="AN25" s="483"/>
      <c r="AO25" s="483"/>
      <c r="AP25" s="483"/>
      <c r="AQ25" s="483"/>
      <c r="AR25" s="525"/>
      <c r="AS25" s="482" t="s">
        <v>137</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12</v>
      </c>
      <c r="BO25" s="395"/>
      <c r="BP25" s="395"/>
      <c r="BQ25" s="395"/>
      <c r="BR25" s="395"/>
      <c r="BS25" s="395"/>
      <c r="BT25" s="395"/>
      <c r="BU25" s="396"/>
      <c r="BV25" s="394">
        <v>17</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5558</v>
      </c>
      <c r="R26" s="483"/>
      <c r="S26" s="483"/>
      <c r="T26" s="483"/>
      <c r="U26" s="483"/>
      <c r="V26" s="525"/>
      <c r="W26" s="584"/>
      <c r="X26" s="572"/>
      <c r="Y26" s="573"/>
      <c r="Z26" s="481" t="s">
        <v>176</v>
      </c>
      <c r="AA26" s="594"/>
      <c r="AB26" s="594"/>
      <c r="AC26" s="594"/>
      <c r="AD26" s="594"/>
      <c r="AE26" s="594"/>
      <c r="AF26" s="594"/>
      <c r="AG26" s="595"/>
      <c r="AH26" s="482">
        <v>11</v>
      </c>
      <c r="AI26" s="483"/>
      <c r="AJ26" s="483"/>
      <c r="AK26" s="483"/>
      <c r="AL26" s="525"/>
      <c r="AM26" s="482">
        <v>37543</v>
      </c>
      <c r="AN26" s="483"/>
      <c r="AO26" s="483"/>
      <c r="AP26" s="483"/>
      <c r="AQ26" s="483"/>
      <c r="AR26" s="525"/>
      <c r="AS26" s="482">
        <v>3413</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173</v>
      </c>
      <c r="BO26" s="432"/>
      <c r="BP26" s="432"/>
      <c r="BQ26" s="432"/>
      <c r="BR26" s="432"/>
      <c r="BS26" s="432"/>
      <c r="BT26" s="432"/>
      <c r="BU26" s="433"/>
      <c r="BV26" s="431" t="s">
        <v>178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179</v>
      </c>
      <c r="F27" s="461"/>
      <c r="G27" s="461"/>
      <c r="H27" s="461"/>
      <c r="I27" s="461"/>
      <c r="J27" s="461"/>
      <c r="K27" s="462"/>
      <c r="L27" s="482">
        <v>1</v>
      </c>
      <c r="M27" s="483"/>
      <c r="N27" s="483"/>
      <c r="O27" s="483"/>
      <c r="P27" s="525"/>
      <c r="Q27" s="482">
        <v>3100</v>
      </c>
      <c r="R27" s="483"/>
      <c r="S27" s="483"/>
      <c r="T27" s="483"/>
      <c r="U27" s="483"/>
      <c r="V27" s="525"/>
      <c r="W27" s="584"/>
      <c r="X27" s="572"/>
      <c r="Y27" s="573"/>
      <c r="Z27" s="481" t="s">
        <v>180</v>
      </c>
      <c r="AA27" s="461"/>
      <c r="AB27" s="461"/>
      <c r="AC27" s="461"/>
      <c r="AD27" s="461"/>
      <c r="AE27" s="461"/>
      <c r="AF27" s="461"/>
      <c r="AG27" s="462"/>
      <c r="AH27" s="482">
        <v>1</v>
      </c>
      <c r="AI27" s="483"/>
      <c r="AJ27" s="483"/>
      <c r="AK27" s="483"/>
      <c r="AL27" s="525"/>
      <c r="AM27" s="482" t="s">
        <v>181</v>
      </c>
      <c r="AN27" s="483"/>
      <c r="AO27" s="483"/>
      <c r="AP27" s="483"/>
      <c r="AQ27" s="483"/>
      <c r="AR27" s="525"/>
      <c r="AS27" s="482" t="s">
        <v>181</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v>172755</v>
      </c>
      <c r="BO27" s="608"/>
      <c r="BP27" s="608"/>
      <c r="BQ27" s="608"/>
      <c r="BR27" s="608"/>
      <c r="BS27" s="608"/>
      <c r="BT27" s="608"/>
      <c r="BU27" s="609"/>
      <c r="BV27" s="607">
        <v>172737</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183</v>
      </c>
      <c r="F28" s="461"/>
      <c r="G28" s="461"/>
      <c r="H28" s="461"/>
      <c r="I28" s="461"/>
      <c r="J28" s="461"/>
      <c r="K28" s="462"/>
      <c r="L28" s="482">
        <v>1</v>
      </c>
      <c r="M28" s="483"/>
      <c r="N28" s="483"/>
      <c r="O28" s="483"/>
      <c r="P28" s="525"/>
      <c r="Q28" s="482">
        <v>2550</v>
      </c>
      <c r="R28" s="483"/>
      <c r="S28" s="483"/>
      <c r="T28" s="483"/>
      <c r="U28" s="483"/>
      <c r="V28" s="525"/>
      <c r="W28" s="584"/>
      <c r="X28" s="572"/>
      <c r="Y28" s="573"/>
      <c r="Z28" s="481" t="s">
        <v>184</v>
      </c>
      <c r="AA28" s="461"/>
      <c r="AB28" s="461"/>
      <c r="AC28" s="461"/>
      <c r="AD28" s="461"/>
      <c r="AE28" s="461"/>
      <c r="AF28" s="461"/>
      <c r="AG28" s="462"/>
      <c r="AH28" s="482" t="s">
        <v>173</v>
      </c>
      <c r="AI28" s="483"/>
      <c r="AJ28" s="483"/>
      <c r="AK28" s="483"/>
      <c r="AL28" s="525"/>
      <c r="AM28" s="482" t="s">
        <v>173</v>
      </c>
      <c r="AN28" s="483"/>
      <c r="AO28" s="483"/>
      <c r="AP28" s="483"/>
      <c r="AQ28" s="483"/>
      <c r="AR28" s="525"/>
      <c r="AS28" s="482" t="s">
        <v>137</v>
      </c>
      <c r="AT28" s="483"/>
      <c r="AU28" s="483"/>
      <c r="AV28" s="483"/>
      <c r="AW28" s="483"/>
      <c r="AX28" s="484"/>
      <c r="AY28" s="610" t="s">
        <v>185</v>
      </c>
      <c r="AZ28" s="611"/>
      <c r="BA28" s="611"/>
      <c r="BB28" s="612"/>
      <c r="BC28" s="391" t="s">
        <v>48</v>
      </c>
      <c r="BD28" s="392"/>
      <c r="BE28" s="392"/>
      <c r="BF28" s="392"/>
      <c r="BG28" s="392"/>
      <c r="BH28" s="392"/>
      <c r="BI28" s="392"/>
      <c r="BJ28" s="392"/>
      <c r="BK28" s="392"/>
      <c r="BL28" s="392"/>
      <c r="BM28" s="393"/>
      <c r="BN28" s="394">
        <v>624703</v>
      </c>
      <c r="BO28" s="395"/>
      <c r="BP28" s="395"/>
      <c r="BQ28" s="395"/>
      <c r="BR28" s="395"/>
      <c r="BS28" s="395"/>
      <c r="BT28" s="395"/>
      <c r="BU28" s="396"/>
      <c r="BV28" s="394">
        <v>598634</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186</v>
      </c>
      <c r="F29" s="461"/>
      <c r="G29" s="461"/>
      <c r="H29" s="461"/>
      <c r="I29" s="461"/>
      <c r="J29" s="461"/>
      <c r="K29" s="462"/>
      <c r="L29" s="482">
        <v>8</v>
      </c>
      <c r="M29" s="483"/>
      <c r="N29" s="483"/>
      <c r="O29" s="483"/>
      <c r="P29" s="525"/>
      <c r="Q29" s="482">
        <v>2400</v>
      </c>
      <c r="R29" s="483"/>
      <c r="S29" s="483"/>
      <c r="T29" s="483"/>
      <c r="U29" s="483"/>
      <c r="V29" s="525"/>
      <c r="W29" s="585"/>
      <c r="X29" s="586"/>
      <c r="Y29" s="587"/>
      <c r="Z29" s="481" t="s">
        <v>187</v>
      </c>
      <c r="AA29" s="461"/>
      <c r="AB29" s="461"/>
      <c r="AC29" s="461"/>
      <c r="AD29" s="461"/>
      <c r="AE29" s="461"/>
      <c r="AF29" s="461"/>
      <c r="AG29" s="462"/>
      <c r="AH29" s="482">
        <v>97</v>
      </c>
      <c r="AI29" s="483"/>
      <c r="AJ29" s="483"/>
      <c r="AK29" s="483"/>
      <c r="AL29" s="525"/>
      <c r="AM29" s="482">
        <v>301690</v>
      </c>
      <c r="AN29" s="483"/>
      <c r="AO29" s="483"/>
      <c r="AP29" s="483"/>
      <c r="AQ29" s="483"/>
      <c r="AR29" s="525"/>
      <c r="AS29" s="482">
        <v>3110</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51067</v>
      </c>
      <c r="BO29" s="432"/>
      <c r="BP29" s="432"/>
      <c r="BQ29" s="432"/>
      <c r="BR29" s="432"/>
      <c r="BS29" s="432"/>
      <c r="BT29" s="432"/>
      <c r="BU29" s="433"/>
      <c r="BV29" s="431">
        <v>51057</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98.8</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926681</v>
      </c>
      <c r="BO30" s="608"/>
      <c r="BP30" s="608"/>
      <c r="BQ30" s="608"/>
      <c r="BR30" s="608"/>
      <c r="BS30" s="608"/>
      <c r="BT30" s="608"/>
      <c r="BU30" s="609"/>
      <c r="BV30" s="607">
        <v>833124</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198</v>
      </c>
      <c r="V33" s="455"/>
      <c r="W33" s="420" t="s">
        <v>197</v>
      </c>
      <c r="X33" s="420"/>
      <c r="Y33" s="420"/>
      <c r="Z33" s="420"/>
      <c r="AA33" s="420"/>
      <c r="AB33" s="420"/>
      <c r="AC33" s="420"/>
      <c r="AD33" s="420"/>
      <c r="AE33" s="420"/>
      <c r="AF33" s="420"/>
      <c r="AG33" s="420"/>
      <c r="AH33" s="420"/>
      <c r="AI33" s="420"/>
      <c r="AJ33" s="420"/>
      <c r="AK33" s="420"/>
      <c r="AL33" s="216"/>
      <c r="AM33" s="455" t="s">
        <v>196</v>
      </c>
      <c r="AN33" s="455"/>
      <c r="AO33" s="420" t="s">
        <v>199</v>
      </c>
      <c r="AP33" s="420"/>
      <c r="AQ33" s="420"/>
      <c r="AR33" s="420"/>
      <c r="AS33" s="420"/>
      <c r="AT33" s="420"/>
      <c r="AU33" s="420"/>
      <c r="AV33" s="420"/>
      <c r="AW33" s="420"/>
      <c r="AX33" s="420"/>
      <c r="AY33" s="420"/>
      <c r="AZ33" s="420"/>
      <c r="BA33" s="420"/>
      <c r="BB33" s="420"/>
      <c r="BC33" s="420"/>
      <c r="BD33" s="217"/>
      <c r="BE33" s="420" t="s">
        <v>200</v>
      </c>
      <c r="BF33" s="420"/>
      <c r="BG33" s="420" t="s">
        <v>201</v>
      </c>
      <c r="BH33" s="420"/>
      <c r="BI33" s="420"/>
      <c r="BJ33" s="420"/>
      <c r="BK33" s="420"/>
      <c r="BL33" s="420"/>
      <c r="BM33" s="420"/>
      <c r="BN33" s="420"/>
      <c r="BO33" s="420"/>
      <c r="BP33" s="420"/>
      <c r="BQ33" s="420"/>
      <c r="BR33" s="420"/>
      <c r="BS33" s="420"/>
      <c r="BT33" s="420"/>
      <c r="BU33" s="420"/>
      <c r="BV33" s="217"/>
      <c r="BW33" s="455" t="s">
        <v>200</v>
      </c>
      <c r="BX33" s="455"/>
      <c r="BY33" s="420" t="s">
        <v>202</v>
      </c>
      <c r="BZ33" s="420"/>
      <c r="CA33" s="420"/>
      <c r="CB33" s="420"/>
      <c r="CC33" s="420"/>
      <c r="CD33" s="420"/>
      <c r="CE33" s="420"/>
      <c r="CF33" s="420"/>
      <c r="CG33" s="420"/>
      <c r="CH33" s="420"/>
      <c r="CI33" s="420"/>
      <c r="CJ33" s="420"/>
      <c r="CK33" s="420"/>
      <c r="CL33" s="420"/>
      <c r="CM33" s="420"/>
      <c r="CN33" s="216"/>
      <c r="CO33" s="455" t="s">
        <v>198</v>
      </c>
      <c r="CP33" s="455"/>
      <c r="CQ33" s="420" t="s">
        <v>203</v>
      </c>
      <c r="CR33" s="420"/>
      <c r="CS33" s="420"/>
      <c r="CT33" s="420"/>
      <c r="CU33" s="420"/>
      <c r="CV33" s="420"/>
      <c r="CW33" s="420"/>
      <c r="CX33" s="420"/>
      <c r="CY33" s="420"/>
      <c r="CZ33" s="420"/>
      <c r="DA33" s="420"/>
      <c r="DB33" s="420"/>
      <c r="DC33" s="420"/>
      <c r="DD33" s="420"/>
      <c r="DE33" s="420"/>
      <c r="DF33" s="216"/>
      <c r="DG33" s="619" t="s">
        <v>204</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IF('各会計、関係団体の財政状況及び健全化判断比率'!B31="","",'各会計、関係団体の財政状況及び健全化判断比率'!B31)</f>
        <v>次年子簡易水道特別会計</v>
      </c>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山形県消防補償等組合</v>
      </c>
      <c r="BZ34" s="621"/>
      <c r="CA34" s="621"/>
      <c r="CB34" s="621"/>
      <c r="CC34" s="621"/>
      <c r="CD34" s="621"/>
      <c r="CE34" s="621"/>
      <c r="CF34" s="621"/>
      <c r="CG34" s="621"/>
      <c r="CH34" s="621"/>
      <c r="CI34" s="621"/>
      <c r="CJ34" s="621"/>
      <c r="CK34" s="621"/>
      <c r="CL34" s="621"/>
      <c r="CM34" s="621"/>
      <c r="CN34" s="214"/>
      <c r="CO34" s="620">
        <f>IF(CQ34="","",MAX(C34:D43,U34:V43,AM34:AN43,BE34:BF43,BW34:BX43)+1)</f>
        <v>18</v>
      </c>
      <c r="CP34" s="620"/>
      <c r="CQ34" s="621" t="str">
        <f>IF('各会計、関係団体の財政状況及び健全化判断比率'!BS7="","",'各会計、関係団体の財政状況及び健全化判断比率'!BS7)</f>
        <v>大石田町地域振興公社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学校給食事業特別会計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7</v>
      </c>
      <c r="BF35" s="620"/>
      <c r="BG35" s="621" t="str">
        <f>IF('各会計、関係団体の財政状況及び健全化判断比率'!B32="","",'各会計、関係団体の財政状況及び健全化判断比率'!B32)</f>
        <v>農業集落排水事業特別会計</v>
      </c>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山形県自治会館管理組合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山形県市町村職員退職手当組合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北村山広域行政事務組合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山形県後期高齢者医療広域連合（普通会計分）</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山形県後期高齢者医療広域連合（事業会計分）</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14</v>
      </c>
      <c r="BX40" s="620"/>
      <c r="BY40" s="621" t="str">
        <f>IF('各会計、関係団体の財政状況及び健全化判断比率'!B74="","",'各会計、関係団体の財政状況及び健全化判断比率'!B74)</f>
        <v>尾花沢市大石田町環境衛生事業組合（普通会計分）</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15</v>
      </c>
      <c r="BX41" s="620"/>
      <c r="BY41" s="621" t="str">
        <f>IF('各会計、関係団体の財政状況及び健全化判断比率'!B75="","",'各会計、関係団体の財政状況及び健全化判断比率'!B75)</f>
        <v>尾花沢市大石田町環境衛生事業組合（水道事業会計分）</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16</v>
      </c>
      <c r="BX42" s="620"/>
      <c r="BY42" s="621" t="str">
        <f>IF('各会計、関係団体の財政状況及び健全化判断比率'!B76="","",'各会計、関係団体の財政状況及び健全化判断比率'!B76)</f>
        <v>尾花沢市大石田町環境衛生事業組合（公共下水道事業特別会計分）</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17</v>
      </c>
      <c r="BX43" s="620"/>
      <c r="BY43" s="621" t="str">
        <f>IF('各会計、関係団体の財政状況及び健全化判断比率'!B77="","",'各会計、関係団体の財政状況及び健全化判断比率'!B77)</f>
        <v>北村山公立病院組合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Li9xUcX6c9QB7DSkGSwtQajY2OfXT1DSDJ4TW77MuYPLv6vLOnLsW7jXPyd+DkLA7iYvVXNgGqFi2ObO7x7geg==" saltValue="QtWCIfhP7OKsVIzsf17j7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election activeCell="AK34" sqref="AK34:AO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1" t="s">
        <v>560</v>
      </c>
      <c r="D34" s="1211"/>
      <c r="E34" s="1212"/>
      <c r="F34" s="32">
        <v>7.72</v>
      </c>
      <c r="G34" s="33">
        <v>5.85</v>
      </c>
      <c r="H34" s="33">
        <v>7.07</v>
      </c>
      <c r="I34" s="33">
        <v>7.81</v>
      </c>
      <c r="J34" s="34">
        <v>3.94</v>
      </c>
      <c r="K34" s="22"/>
      <c r="L34" s="22"/>
      <c r="M34" s="22"/>
      <c r="N34" s="22"/>
      <c r="O34" s="22"/>
      <c r="P34" s="22"/>
    </row>
    <row r="35" spans="1:16" ht="39" customHeight="1" x14ac:dyDescent="0.15">
      <c r="A35" s="22"/>
      <c r="B35" s="35"/>
      <c r="C35" s="1205" t="s">
        <v>561</v>
      </c>
      <c r="D35" s="1206"/>
      <c r="E35" s="1207"/>
      <c r="F35" s="36">
        <v>1.53</v>
      </c>
      <c r="G35" s="37">
        <v>3.57</v>
      </c>
      <c r="H35" s="37">
        <v>3.24</v>
      </c>
      <c r="I35" s="37">
        <v>2.72</v>
      </c>
      <c r="J35" s="38">
        <v>2.88</v>
      </c>
      <c r="K35" s="22"/>
      <c r="L35" s="22"/>
      <c r="M35" s="22"/>
      <c r="N35" s="22"/>
      <c r="O35" s="22"/>
      <c r="P35" s="22"/>
    </row>
    <row r="36" spans="1:16" ht="39" customHeight="1" x14ac:dyDescent="0.15">
      <c r="A36" s="22"/>
      <c r="B36" s="35"/>
      <c r="C36" s="1205" t="s">
        <v>562</v>
      </c>
      <c r="D36" s="1206"/>
      <c r="E36" s="1207"/>
      <c r="F36" s="36">
        <v>1.2</v>
      </c>
      <c r="G36" s="37">
        <v>0.93</v>
      </c>
      <c r="H36" s="37">
        <v>1.78</v>
      </c>
      <c r="I36" s="37">
        <v>0.41</v>
      </c>
      <c r="J36" s="38">
        <v>0.51</v>
      </c>
      <c r="K36" s="22"/>
      <c r="L36" s="22"/>
      <c r="M36" s="22"/>
      <c r="N36" s="22"/>
      <c r="O36" s="22"/>
      <c r="P36" s="22"/>
    </row>
    <row r="37" spans="1:16" ht="39" customHeight="1" x14ac:dyDescent="0.15">
      <c r="A37" s="22"/>
      <c r="B37" s="35"/>
      <c r="C37" s="1205" t="s">
        <v>563</v>
      </c>
      <c r="D37" s="1206"/>
      <c r="E37" s="1207"/>
      <c r="F37" s="36">
        <v>0</v>
      </c>
      <c r="G37" s="37">
        <v>0</v>
      </c>
      <c r="H37" s="37">
        <v>0</v>
      </c>
      <c r="I37" s="37">
        <v>0</v>
      </c>
      <c r="J37" s="38">
        <v>0.28000000000000003</v>
      </c>
      <c r="K37" s="22"/>
      <c r="L37" s="22"/>
      <c r="M37" s="22"/>
      <c r="N37" s="22"/>
      <c r="O37" s="22"/>
      <c r="P37" s="22"/>
    </row>
    <row r="38" spans="1:16" ht="39" customHeight="1" x14ac:dyDescent="0.15">
      <c r="A38" s="22"/>
      <c r="B38" s="35"/>
      <c r="C38" s="1205" t="s">
        <v>564</v>
      </c>
      <c r="D38" s="1206"/>
      <c r="E38" s="1207"/>
      <c r="F38" s="36">
        <v>0</v>
      </c>
      <c r="G38" s="37">
        <v>0.02</v>
      </c>
      <c r="H38" s="37">
        <v>0.03</v>
      </c>
      <c r="I38" s="37">
        <v>0.01</v>
      </c>
      <c r="J38" s="38">
        <v>0.02</v>
      </c>
      <c r="K38" s="22"/>
      <c r="L38" s="22"/>
      <c r="M38" s="22"/>
      <c r="N38" s="22"/>
      <c r="O38" s="22"/>
      <c r="P38" s="22"/>
    </row>
    <row r="39" spans="1:16" ht="39" customHeight="1" x14ac:dyDescent="0.15">
      <c r="A39" s="22"/>
      <c r="B39" s="35"/>
      <c r="C39" s="1205" t="s">
        <v>565</v>
      </c>
      <c r="D39" s="1206"/>
      <c r="E39" s="1207"/>
      <c r="F39" s="36">
        <v>0</v>
      </c>
      <c r="G39" s="37">
        <v>0</v>
      </c>
      <c r="H39" s="37">
        <v>0</v>
      </c>
      <c r="I39" s="37">
        <v>0</v>
      </c>
      <c r="J39" s="38">
        <v>0</v>
      </c>
      <c r="K39" s="22"/>
      <c r="L39" s="22"/>
      <c r="M39" s="22"/>
      <c r="N39" s="22"/>
      <c r="O39" s="22"/>
      <c r="P39" s="22"/>
    </row>
    <row r="40" spans="1:16" ht="39" customHeight="1" x14ac:dyDescent="0.15">
      <c r="A40" s="22"/>
      <c r="B40" s="35"/>
      <c r="C40" s="1205" t="s">
        <v>566</v>
      </c>
      <c r="D40" s="1206"/>
      <c r="E40" s="1207"/>
      <c r="F40" s="36">
        <v>0</v>
      </c>
      <c r="G40" s="37">
        <v>0</v>
      </c>
      <c r="H40" s="37">
        <v>0</v>
      </c>
      <c r="I40" s="37">
        <v>0</v>
      </c>
      <c r="J40" s="38">
        <v>0</v>
      </c>
      <c r="K40" s="22"/>
      <c r="L40" s="22"/>
      <c r="M40" s="22"/>
      <c r="N40" s="22"/>
      <c r="O40" s="22"/>
      <c r="P40" s="22"/>
    </row>
    <row r="41" spans="1:16" ht="39" customHeight="1" x14ac:dyDescent="0.15">
      <c r="A41" s="22"/>
      <c r="B41" s="35"/>
      <c r="C41" s="1205"/>
      <c r="D41" s="1206"/>
      <c r="E41" s="1207"/>
      <c r="F41" s="36"/>
      <c r="G41" s="37"/>
      <c r="H41" s="37"/>
      <c r="I41" s="37"/>
      <c r="J41" s="38"/>
      <c r="K41" s="22"/>
      <c r="L41" s="22"/>
      <c r="M41" s="22"/>
      <c r="N41" s="22"/>
      <c r="O41" s="22"/>
      <c r="P41" s="22"/>
    </row>
    <row r="42" spans="1:16" ht="39" customHeight="1" x14ac:dyDescent="0.15">
      <c r="A42" s="22"/>
      <c r="B42" s="39"/>
      <c r="C42" s="1205" t="s">
        <v>567</v>
      </c>
      <c r="D42" s="1206"/>
      <c r="E42" s="1207"/>
      <c r="F42" s="36" t="s">
        <v>511</v>
      </c>
      <c r="G42" s="37" t="s">
        <v>511</v>
      </c>
      <c r="H42" s="37" t="s">
        <v>511</v>
      </c>
      <c r="I42" s="37" t="s">
        <v>511</v>
      </c>
      <c r="J42" s="38" t="s">
        <v>511</v>
      </c>
      <c r="K42" s="22"/>
      <c r="L42" s="22"/>
      <c r="M42" s="22"/>
      <c r="N42" s="22"/>
      <c r="O42" s="22"/>
      <c r="P42" s="22"/>
    </row>
    <row r="43" spans="1:16" ht="39" customHeight="1" thickBot="1" x14ac:dyDescent="0.2">
      <c r="A43" s="22"/>
      <c r="B43" s="40"/>
      <c r="C43" s="1208" t="s">
        <v>568</v>
      </c>
      <c r="D43" s="1209"/>
      <c r="E43" s="1210"/>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dmf2JxqSXKOLsfDFNz5g/h99FhzD/LkxuZpXG13TjFbItX5EPkA+2IQU+vigPwNcTC1xE8RmwJIVDErpbYhYw==" saltValue="r4hvXKuOSi6zYn1q+2uE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election activeCell="AK34" sqref="AK34:AO3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13" t="s">
        <v>11</v>
      </c>
      <c r="C45" s="1214"/>
      <c r="D45" s="58"/>
      <c r="E45" s="1219" t="s">
        <v>12</v>
      </c>
      <c r="F45" s="1219"/>
      <c r="G45" s="1219"/>
      <c r="H45" s="1219"/>
      <c r="I45" s="1219"/>
      <c r="J45" s="1220"/>
      <c r="K45" s="59">
        <v>605</v>
      </c>
      <c r="L45" s="60">
        <v>615</v>
      </c>
      <c r="M45" s="60">
        <v>608</v>
      </c>
      <c r="N45" s="60">
        <v>603</v>
      </c>
      <c r="O45" s="61">
        <v>670</v>
      </c>
      <c r="P45" s="48"/>
      <c r="Q45" s="48"/>
      <c r="R45" s="48"/>
      <c r="S45" s="48"/>
      <c r="T45" s="48"/>
      <c r="U45" s="48"/>
    </row>
    <row r="46" spans="1:21" ht="30.75" customHeight="1" x14ac:dyDescent="0.15">
      <c r="A46" s="48"/>
      <c r="B46" s="1215"/>
      <c r="C46" s="1216"/>
      <c r="D46" s="62"/>
      <c r="E46" s="1221" t="s">
        <v>13</v>
      </c>
      <c r="F46" s="1221"/>
      <c r="G46" s="1221"/>
      <c r="H46" s="1221"/>
      <c r="I46" s="1221"/>
      <c r="J46" s="1222"/>
      <c r="K46" s="63" t="s">
        <v>511</v>
      </c>
      <c r="L46" s="64" t="s">
        <v>511</v>
      </c>
      <c r="M46" s="64" t="s">
        <v>511</v>
      </c>
      <c r="N46" s="64" t="s">
        <v>511</v>
      </c>
      <c r="O46" s="65" t="s">
        <v>511</v>
      </c>
      <c r="P46" s="48"/>
      <c r="Q46" s="48"/>
      <c r="R46" s="48"/>
      <c r="S46" s="48"/>
      <c r="T46" s="48"/>
      <c r="U46" s="48"/>
    </row>
    <row r="47" spans="1:21" ht="30.75" customHeight="1" x14ac:dyDescent="0.15">
      <c r="A47" s="48"/>
      <c r="B47" s="1215"/>
      <c r="C47" s="1216"/>
      <c r="D47" s="62"/>
      <c r="E47" s="1221" t="s">
        <v>14</v>
      </c>
      <c r="F47" s="1221"/>
      <c r="G47" s="1221"/>
      <c r="H47" s="1221"/>
      <c r="I47" s="1221"/>
      <c r="J47" s="1222"/>
      <c r="K47" s="63" t="s">
        <v>511</v>
      </c>
      <c r="L47" s="64" t="s">
        <v>511</v>
      </c>
      <c r="M47" s="64" t="s">
        <v>511</v>
      </c>
      <c r="N47" s="64" t="s">
        <v>511</v>
      </c>
      <c r="O47" s="65" t="s">
        <v>511</v>
      </c>
      <c r="P47" s="48"/>
      <c r="Q47" s="48"/>
      <c r="R47" s="48"/>
      <c r="S47" s="48"/>
      <c r="T47" s="48"/>
      <c r="U47" s="48"/>
    </row>
    <row r="48" spans="1:21" ht="30.75" customHeight="1" x14ac:dyDescent="0.15">
      <c r="A48" s="48"/>
      <c r="B48" s="1215"/>
      <c r="C48" s="1216"/>
      <c r="D48" s="62"/>
      <c r="E48" s="1221" t="s">
        <v>15</v>
      </c>
      <c r="F48" s="1221"/>
      <c r="G48" s="1221"/>
      <c r="H48" s="1221"/>
      <c r="I48" s="1221"/>
      <c r="J48" s="1222"/>
      <c r="K48" s="63">
        <v>70</v>
      </c>
      <c r="L48" s="64">
        <v>63</v>
      </c>
      <c r="M48" s="64">
        <v>58</v>
      </c>
      <c r="N48" s="64">
        <v>55</v>
      </c>
      <c r="O48" s="65">
        <v>52</v>
      </c>
      <c r="P48" s="48"/>
      <c r="Q48" s="48"/>
      <c r="R48" s="48"/>
      <c r="S48" s="48"/>
      <c r="T48" s="48"/>
      <c r="U48" s="48"/>
    </row>
    <row r="49" spans="1:21" ht="30.75" customHeight="1" x14ac:dyDescent="0.15">
      <c r="A49" s="48"/>
      <c r="B49" s="1215"/>
      <c r="C49" s="1216"/>
      <c r="D49" s="62"/>
      <c r="E49" s="1221" t="s">
        <v>16</v>
      </c>
      <c r="F49" s="1221"/>
      <c r="G49" s="1221"/>
      <c r="H49" s="1221"/>
      <c r="I49" s="1221"/>
      <c r="J49" s="1222"/>
      <c r="K49" s="63">
        <v>78</v>
      </c>
      <c r="L49" s="64">
        <v>74</v>
      </c>
      <c r="M49" s="64">
        <v>64</v>
      </c>
      <c r="N49" s="64">
        <v>82</v>
      </c>
      <c r="O49" s="65">
        <v>98</v>
      </c>
      <c r="P49" s="48"/>
      <c r="Q49" s="48"/>
      <c r="R49" s="48"/>
      <c r="S49" s="48"/>
      <c r="T49" s="48"/>
      <c r="U49" s="48"/>
    </row>
    <row r="50" spans="1:21" ht="30.75" customHeight="1" x14ac:dyDescent="0.15">
      <c r="A50" s="48"/>
      <c r="B50" s="1215"/>
      <c r="C50" s="1216"/>
      <c r="D50" s="62"/>
      <c r="E50" s="1221" t="s">
        <v>17</v>
      </c>
      <c r="F50" s="1221"/>
      <c r="G50" s="1221"/>
      <c r="H50" s="1221"/>
      <c r="I50" s="1221"/>
      <c r="J50" s="1222"/>
      <c r="K50" s="63">
        <v>0</v>
      </c>
      <c r="L50" s="64">
        <v>0</v>
      </c>
      <c r="M50" s="64">
        <v>0</v>
      </c>
      <c r="N50" s="64">
        <v>0</v>
      </c>
      <c r="O50" s="65">
        <v>0</v>
      </c>
      <c r="P50" s="48"/>
      <c r="Q50" s="48"/>
      <c r="R50" s="48"/>
      <c r="S50" s="48"/>
      <c r="T50" s="48"/>
      <c r="U50" s="48"/>
    </row>
    <row r="51" spans="1:21" ht="30.75" customHeight="1" x14ac:dyDescent="0.15">
      <c r="A51" s="48"/>
      <c r="B51" s="1217"/>
      <c r="C51" s="1218"/>
      <c r="D51" s="66"/>
      <c r="E51" s="1221" t="s">
        <v>18</v>
      </c>
      <c r="F51" s="1221"/>
      <c r="G51" s="1221"/>
      <c r="H51" s="1221"/>
      <c r="I51" s="1221"/>
      <c r="J51" s="1222"/>
      <c r="K51" s="63" t="s">
        <v>511</v>
      </c>
      <c r="L51" s="64">
        <v>0</v>
      </c>
      <c r="M51" s="64" t="s">
        <v>511</v>
      </c>
      <c r="N51" s="64">
        <v>0</v>
      </c>
      <c r="O51" s="65">
        <v>0</v>
      </c>
      <c r="P51" s="48"/>
      <c r="Q51" s="48"/>
      <c r="R51" s="48"/>
      <c r="S51" s="48"/>
      <c r="T51" s="48"/>
      <c r="U51" s="48"/>
    </row>
    <row r="52" spans="1:21" ht="30.75" customHeight="1" x14ac:dyDescent="0.15">
      <c r="A52" s="48"/>
      <c r="B52" s="1223" t="s">
        <v>19</v>
      </c>
      <c r="C52" s="1224"/>
      <c r="D52" s="66"/>
      <c r="E52" s="1221" t="s">
        <v>20</v>
      </c>
      <c r="F52" s="1221"/>
      <c r="G52" s="1221"/>
      <c r="H52" s="1221"/>
      <c r="I52" s="1221"/>
      <c r="J52" s="1222"/>
      <c r="K52" s="63">
        <v>528</v>
      </c>
      <c r="L52" s="64">
        <v>524</v>
      </c>
      <c r="M52" s="64">
        <v>496</v>
      </c>
      <c r="N52" s="64">
        <v>486</v>
      </c>
      <c r="O52" s="65">
        <v>522</v>
      </c>
      <c r="P52" s="48"/>
      <c r="Q52" s="48"/>
      <c r="R52" s="48"/>
      <c r="S52" s="48"/>
      <c r="T52" s="48"/>
      <c r="U52" s="48"/>
    </row>
    <row r="53" spans="1:21" ht="30.75" customHeight="1" thickBot="1" x14ac:dyDescent="0.2">
      <c r="A53" s="48"/>
      <c r="B53" s="1225" t="s">
        <v>21</v>
      </c>
      <c r="C53" s="1226"/>
      <c r="D53" s="67"/>
      <c r="E53" s="1227" t="s">
        <v>22</v>
      </c>
      <c r="F53" s="1227"/>
      <c r="G53" s="1227"/>
      <c r="H53" s="1227"/>
      <c r="I53" s="1227"/>
      <c r="J53" s="1228"/>
      <c r="K53" s="68">
        <v>225</v>
      </c>
      <c r="L53" s="69">
        <v>228</v>
      </c>
      <c r="M53" s="69">
        <v>234</v>
      </c>
      <c r="N53" s="69">
        <v>254</v>
      </c>
      <c r="O53" s="70">
        <v>298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29" t="s">
        <v>25</v>
      </c>
      <c r="C57" s="1230"/>
      <c r="D57" s="1233" t="s">
        <v>26</v>
      </c>
      <c r="E57" s="1234"/>
      <c r="F57" s="1234"/>
      <c r="G57" s="1234"/>
      <c r="H57" s="1234"/>
      <c r="I57" s="1234"/>
      <c r="J57" s="1235"/>
      <c r="K57" s="83" t="s">
        <v>511</v>
      </c>
      <c r="L57" s="84" t="s">
        <v>511</v>
      </c>
      <c r="M57" s="84" t="s">
        <v>511</v>
      </c>
      <c r="N57" s="84" t="s">
        <v>511</v>
      </c>
      <c r="O57" s="85" t="s">
        <v>511</v>
      </c>
    </row>
    <row r="58" spans="1:21" ht="31.5" customHeight="1" thickBot="1" x14ac:dyDescent="0.2">
      <c r="B58" s="1231"/>
      <c r="C58" s="1232"/>
      <c r="D58" s="1236" t="s">
        <v>27</v>
      </c>
      <c r="E58" s="1237"/>
      <c r="F58" s="1237"/>
      <c r="G58" s="1237"/>
      <c r="H58" s="1237"/>
      <c r="I58" s="1237"/>
      <c r="J58" s="1238"/>
      <c r="K58" s="86" t="s">
        <v>511</v>
      </c>
      <c r="L58" s="87" t="s">
        <v>511</v>
      </c>
      <c r="M58" s="87" t="s">
        <v>511</v>
      </c>
      <c r="N58" s="87" t="s">
        <v>511</v>
      </c>
      <c r="O58" s="88" t="s">
        <v>511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blhhMKiIZGNSjt4kql1M6t43CtmfjGdXF7bPXBMnwvn8UZUj+/bPpzm+0hsVV52hZsyatK8RJwcoz6se99CHg==" saltValue="Jgqu6aNcDxgt5OsYJ4B7F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election activeCell="AK34" sqref="AK34:AO3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39" t="s">
        <v>30</v>
      </c>
      <c r="C41" s="1240"/>
      <c r="D41" s="102"/>
      <c r="E41" s="1245" t="s">
        <v>31</v>
      </c>
      <c r="F41" s="1245"/>
      <c r="G41" s="1245"/>
      <c r="H41" s="1246"/>
      <c r="I41" s="103">
        <v>6444</v>
      </c>
      <c r="J41" s="104">
        <v>7004</v>
      </c>
      <c r="K41" s="104">
        <v>6875</v>
      </c>
      <c r="L41" s="104">
        <v>6973</v>
      </c>
      <c r="M41" s="105">
        <v>6565</v>
      </c>
    </row>
    <row r="42" spans="2:13" ht="27.75" customHeight="1" x14ac:dyDescent="0.15">
      <c r="B42" s="1241"/>
      <c r="C42" s="1242"/>
      <c r="D42" s="106"/>
      <c r="E42" s="1247" t="s">
        <v>32</v>
      </c>
      <c r="F42" s="1247"/>
      <c r="G42" s="1247"/>
      <c r="H42" s="1248"/>
      <c r="I42" s="107" t="s">
        <v>511</v>
      </c>
      <c r="J42" s="108" t="s">
        <v>511</v>
      </c>
      <c r="K42" s="108" t="s">
        <v>511</v>
      </c>
      <c r="L42" s="108" t="s">
        <v>511</v>
      </c>
      <c r="M42" s="109" t="s">
        <v>511</v>
      </c>
    </row>
    <row r="43" spans="2:13" ht="27.75" customHeight="1" x14ac:dyDescent="0.15">
      <c r="B43" s="1241"/>
      <c r="C43" s="1242"/>
      <c r="D43" s="106"/>
      <c r="E43" s="1247" t="s">
        <v>33</v>
      </c>
      <c r="F43" s="1247"/>
      <c r="G43" s="1247"/>
      <c r="H43" s="1248"/>
      <c r="I43" s="107">
        <v>494</v>
      </c>
      <c r="J43" s="108">
        <v>427</v>
      </c>
      <c r="K43" s="108">
        <v>361</v>
      </c>
      <c r="L43" s="108">
        <v>305</v>
      </c>
      <c r="M43" s="109">
        <v>270</v>
      </c>
    </row>
    <row r="44" spans="2:13" ht="27.75" customHeight="1" x14ac:dyDescent="0.15">
      <c r="B44" s="1241"/>
      <c r="C44" s="1242"/>
      <c r="D44" s="106"/>
      <c r="E44" s="1247" t="s">
        <v>34</v>
      </c>
      <c r="F44" s="1247"/>
      <c r="G44" s="1247"/>
      <c r="H44" s="1248"/>
      <c r="I44" s="107">
        <v>1366</v>
      </c>
      <c r="J44" s="108">
        <v>1455</v>
      </c>
      <c r="K44" s="108">
        <v>1467</v>
      </c>
      <c r="L44" s="108">
        <v>1456</v>
      </c>
      <c r="M44" s="109">
        <v>1508</v>
      </c>
    </row>
    <row r="45" spans="2:13" ht="27.75" customHeight="1" x14ac:dyDescent="0.15">
      <c r="B45" s="1241"/>
      <c r="C45" s="1242"/>
      <c r="D45" s="106"/>
      <c r="E45" s="1247" t="s">
        <v>35</v>
      </c>
      <c r="F45" s="1247"/>
      <c r="G45" s="1247"/>
      <c r="H45" s="1248"/>
      <c r="I45" s="107">
        <v>812</v>
      </c>
      <c r="J45" s="108">
        <v>736</v>
      </c>
      <c r="K45" s="108">
        <v>742</v>
      </c>
      <c r="L45" s="108">
        <v>727</v>
      </c>
      <c r="M45" s="109">
        <v>684</v>
      </c>
    </row>
    <row r="46" spans="2:13" ht="27.75" customHeight="1" x14ac:dyDescent="0.15">
      <c r="B46" s="1241"/>
      <c r="C46" s="1242"/>
      <c r="D46" s="110"/>
      <c r="E46" s="1247" t="s">
        <v>36</v>
      </c>
      <c r="F46" s="1247"/>
      <c r="G46" s="1247"/>
      <c r="H46" s="1248"/>
      <c r="I46" s="107" t="s">
        <v>511</v>
      </c>
      <c r="J46" s="108" t="s">
        <v>511</v>
      </c>
      <c r="K46" s="108" t="s">
        <v>511</v>
      </c>
      <c r="L46" s="108" t="s">
        <v>511</v>
      </c>
      <c r="M46" s="109" t="s">
        <v>511</v>
      </c>
    </row>
    <row r="47" spans="2:13" ht="27.75" customHeight="1" x14ac:dyDescent="0.15">
      <c r="B47" s="1241"/>
      <c r="C47" s="1242"/>
      <c r="D47" s="111"/>
      <c r="E47" s="1249" t="s">
        <v>37</v>
      </c>
      <c r="F47" s="1250"/>
      <c r="G47" s="1250"/>
      <c r="H47" s="1251"/>
      <c r="I47" s="107" t="s">
        <v>511</v>
      </c>
      <c r="J47" s="108" t="s">
        <v>511</v>
      </c>
      <c r="K47" s="108" t="s">
        <v>511</v>
      </c>
      <c r="L47" s="108" t="s">
        <v>511</v>
      </c>
      <c r="M47" s="109" t="s">
        <v>511</v>
      </c>
    </row>
    <row r="48" spans="2:13" ht="27.75" customHeight="1" x14ac:dyDescent="0.15">
      <c r="B48" s="1241"/>
      <c r="C48" s="1242"/>
      <c r="D48" s="106"/>
      <c r="E48" s="1247" t="s">
        <v>38</v>
      </c>
      <c r="F48" s="1247"/>
      <c r="G48" s="1247"/>
      <c r="H48" s="1248"/>
      <c r="I48" s="107" t="s">
        <v>511</v>
      </c>
      <c r="J48" s="108" t="s">
        <v>511</v>
      </c>
      <c r="K48" s="108" t="s">
        <v>511</v>
      </c>
      <c r="L48" s="108" t="s">
        <v>511</v>
      </c>
      <c r="M48" s="109" t="s">
        <v>511</v>
      </c>
    </row>
    <row r="49" spans="2:13" ht="27.75" customHeight="1" x14ac:dyDescent="0.15">
      <c r="B49" s="1243"/>
      <c r="C49" s="1244"/>
      <c r="D49" s="106"/>
      <c r="E49" s="1247" t="s">
        <v>39</v>
      </c>
      <c r="F49" s="1247"/>
      <c r="G49" s="1247"/>
      <c r="H49" s="1248"/>
      <c r="I49" s="107" t="s">
        <v>511</v>
      </c>
      <c r="J49" s="108" t="s">
        <v>511</v>
      </c>
      <c r="K49" s="108" t="s">
        <v>511</v>
      </c>
      <c r="L49" s="108" t="s">
        <v>511</v>
      </c>
      <c r="M49" s="109" t="s">
        <v>511</v>
      </c>
    </row>
    <row r="50" spans="2:13" ht="27.75" customHeight="1" x14ac:dyDescent="0.15">
      <c r="B50" s="1252" t="s">
        <v>40</v>
      </c>
      <c r="C50" s="1253"/>
      <c r="D50" s="112"/>
      <c r="E50" s="1247" t="s">
        <v>41</v>
      </c>
      <c r="F50" s="1247"/>
      <c r="G50" s="1247"/>
      <c r="H50" s="1248"/>
      <c r="I50" s="107">
        <v>1753</v>
      </c>
      <c r="J50" s="108">
        <v>1684</v>
      </c>
      <c r="K50" s="108">
        <v>1672</v>
      </c>
      <c r="L50" s="108">
        <v>1826</v>
      </c>
      <c r="M50" s="109">
        <v>1993</v>
      </c>
    </row>
    <row r="51" spans="2:13" ht="27.75" customHeight="1" x14ac:dyDescent="0.15">
      <c r="B51" s="1241"/>
      <c r="C51" s="1242"/>
      <c r="D51" s="106"/>
      <c r="E51" s="1247" t="s">
        <v>42</v>
      </c>
      <c r="F51" s="1247"/>
      <c r="G51" s="1247"/>
      <c r="H51" s="1248"/>
      <c r="I51" s="107">
        <v>33</v>
      </c>
      <c r="J51" s="108">
        <v>26</v>
      </c>
      <c r="K51" s="108">
        <v>46</v>
      </c>
      <c r="L51" s="108">
        <v>43</v>
      </c>
      <c r="M51" s="109">
        <v>13</v>
      </c>
    </row>
    <row r="52" spans="2:13" ht="27.75" customHeight="1" x14ac:dyDescent="0.15">
      <c r="B52" s="1243"/>
      <c r="C52" s="1244"/>
      <c r="D52" s="106"/>
      <c r="E52" s="1247" t="s">
        <v>43</v>
      </c>
      <c r="F52" s="1247"/>
      <c r="G52" s="1247"/>
      <c r="H52" s="1248"/>
      <c r="I52" s="107">
        <v>5160</v>
      </c>
      <c r="J52" s="108">
        <v>5380</v>
      </c>
      <c r="K52" s="108">
        <v>5225</v>
      </c>
      <c r="L52" s="108">
        <v>5255</v>
      </c>
      <c r="M52" s="109">
        <v>4953</v>
      </c>
    </row>
    <row r="53" spans="2:13" ht="27.75" customHeight="1" thickBot="1" x14ac:dyDescent="0.2">
      <c r="B53" s="1254" t="s">
        <v>44</v>
      </c>
      <c r="C53" s="1255"/>
      <c r="D53" s="113"/>
      <c r="E53" s="1256" t="s">
        <v>45</v>
      </c>
      <c r="F53" s="1256"/>
      <c r="G53" s="1256"/>
      <c r="H53" s="1257"/>
      <c r="I53" s="114">
        <v>2169</v>
      </c>
      <c r="J53" s="115">
        <v>2532</v>
      </c>
      <c r="K53" s="115">
        <v>2502</v>
      </c>
      <c r="L53" s="115">
        <v>2337</v>
      </c>
      <c r="M53" s="116">
        <v>2069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7f8L7PtloPl8m2yhwAK3ariAhCPiy05LBPH1uuBuPBn3DEHo7Bb8EPzPQihSq+Z7SbqWp9Mg7vzIEOsrtA2tw==" saltValue="S7Aj7jUIhVyOTri/I9sVi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election activeCell="AK34" sqref="AK34:AO3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66" t="s">
        <v>48</v>
      </c>
      <c r="D55" s="1266"/>
      <c r="E55" s="1267"/>
      <c r="F55" s="128">
        <v>548</v>
      </c>
      <c r="G55" s="128">
        <v>599</v>
      </c>
      <c r="H55" s="129">
        <v>625</v>
      </c>
    </row>
    <row r="56" spans="2:8" ht="52.5" customHeight="1" x14ac:dyDescent="0.15">
      <c r="B56" s="130"/>
      <c r="C56" s="1268" t="s">
        <v>49</v>
      </c>
      <c r="D56" s="1268"/>
      <c r="E56" s="1269"/>
      <c r="F56" s="131">
        <v>51</v>
      </c>
      <c r="G56" s="131">
        <v>51</v>
      </c>
      <c r="H56" s="132">
        <v>51</v>
      </c>
    </row>
    <row r="57" spans="2:8" ht="53.25" customHeight="1" x14ac:dyDescent="0.15">
      <c r="B57" s="130"/>
      <c r="C57" s="1270" t="s">
        <v>50</v>
      </c>
      <c r="D57" s="1270"/>
      <c r="E57" s="1271"/>
      <c r="F57" s="133">
        <v>800</v>
      </c>
      <c r="G57" s="133">
        <v>833</v>
      </c>
      <c r="H57" s="134">
        <v>927</v>
      </c>
    </row>
    <row r="58" spans="2:8" ht="45.75" customHeight="1" x14ac:dyDescent="0.15">
      <c r="B58" s="135"/>
      <c r="C58" s="1258" t="s">
        <v>593</v>
      </c>
      <c r="D58" s="1259"/>
      <c r="E58" s="1260"/>
      <c r="F58" s="136">
        <v>303</v>
      </c>
      <c r="G58" s="136">
        <v>360</v>
      </c>
      <c r="H58" s="137">
        <v>596</v>
      </c>
    </row>
    <row r="59" spans="2:8" ht="45.75" customHeight="1" x14ac:dyDescent="0.15">
      <c r="B59" s="135"/>
      <c r="C59" s="1258" t="s">
        <v>589</v>
      </c>
      <c r="D59" s="1259"/>
      <c r="E59" s="1260"/>
      <c r="F59" s="136">
        <v>153</v>
      </c>
      <c r="G59" s="136">
        <v>153</v>
      </c>
      <c r="H59" s="137">
        <v>153</v>
      </c>
    </row>
    <row r="60" spans="2:8" ht="45.75" customHeight="1" x14ac:dyDescent="0.15">
      <c r="B60" s="135"/>
      <c r="C60" s="1258" t="s">
        <v>594</v>
      </c>
      <c r="D60" s="1259"/>
      <c r="E60" s="1260"/>
      <c r="F60" s="136">
        <v>267</v>
      </c>
      <c r="G60" s="136">
        <v>244</v>
      </c>
      <c r="H60" s="137">
        <v>94</v>
      </c>
    </row>
    <row r="61" spans="2:8" ht="45.75" customHeight="1" x14ac:dyDescent="0.15">
      <c r="B61" s="135"/>
      <c r="C61" s="1258" t="s">
        <v>591</v>
      </c>
      <c r="D61" s="1259"/>
      <c r="E61" s="1260"/>
      <c r="F61" s="136">
        <v>27</v>
      </c>
      <c r="G61" s="136">
        <v>27</v>
      </c>
      <c r="H61" s="137">
        <v>27</v>
      </c>
    </row>
    <row r="62" spans="2:8" ht="45.75" customHeight="1" thickBot="1" x14ac:dyDescent="0.2">
      <c r="B62" s="138"/>
      <c r="C62" s="1261" t="s">
        <v>592</v>
      </c>
      <c r="D62" s="1262"/>
      <c r="E62" s="1263"/>
      <c r="F62" s="139">
        <v>40</v>
      </c>
      <c r="G62" s="139">
        <v>38</v>
      </c>
      <c r="H62" s="140">
        <v>3</v>
      </c>
    </row>
    <row r="63" spans="2:8" ht="52.5" customHeight="1" thickBot="1" x14ac:dyDescent="0.2">
      <c r="B63" s="141"/>
      <c r="C63" s="1264" t="s">
        <v>51</v>
      </c>
      <c r="D63" s="1264"/>
      <c r="E63" s="1265"/>
      <c r="F63" s="142">
        <v>1399</v>
      </c>
      <c r="G63" s="142">
        <v>1483</v>
      </c>
      <c r="H63" s="143">
        <v>1602</v>
      </c>
    </row>
    <row r="64" spans="2:8" ht="15" customHeight="1" x14ac:dyDescent="0.15"/>
  </sheetData>
  <sheetProtection algorithmName="SHA-512" hashValue="mtTIFggJSD87T74FN1vOP4az3An5hnzr+hKMwe4DySvxFoCclR2jymLG5shS85pV1KSFNiIzrrKgXtaEwfMIhQ==" saltValue="uyNDlPYCtsv3J9vxZxNV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205156</v>
      </c>
      <c r="E3" s="162"/>
      <c r="F3" s="163">
        <v>138651</v>
      </c>
      <c r="G3" s="164"/>
      <c r="H3" s="165"/>
    </row>
    <row r="4" spans="1:8" x14ac:dyDescent="0.15">
      <c r="A4" s="166"/>
      <c r="B4" s="167"/>
      <c r="C4" s="168"/>
      <c r="D4" s="169">
        <v>71393</v>
      </c>
      <c r="E4" s="170"/>
      <c r="F4" s="171">
        <v>71211</v>
      </c>
      <c r="G4" s="172"/>
      <c r="H4" s="173"/>
    </row>
    <row r="5" spans="1:8" x14ac:dyDescent="0.15">
      <c r="A5" s="154" t="s">
        <v>544</v>
      </c>
      <c r="B5" s="159"/>
      <c r="C5" s="160"/>
      <c r="D5" s="161">
        <v>184665</v>
      </c>
      <c r="E5" s="162"/>
      <c r="F5" s="163">
        <v>122882</v>
      </c>
      <c r="G5" s="164"/>
      <c r="H5" s="165"/>
    </row>
    <row r="6" spans="1:8" x14ac:dyDescent="0.15">
      <c r="A6" s="166"/>
      <c r="B6" s="167"/>
      <c r="C6" s="168"/>
      <c r="D6" s="169">
        <v>49516</v>
      </c>
      <c r="E6" s="170"/>
      <c r="F6" s="171">
        <v>65785</v>
      </c>
      <c r="G6" s="172"/>
      <c r="H6" s="173"/>
    </row>
    <row r="7" spans="1:8" x14ac:dyDescent="0.15">
      <c r="A7" s="154" t="s">
        <v>545</v>
      </c>
      <c r="B7" s="159"/>
      <c r="C7" s="160"/>
      <c r="D7" s="161">
        <v>70103</v>
      </c>
      <c r="E7" s="162"/>
      <c r="F7" s="163">
        <v>114790</v>
      </c>
      <c r="G7" s="164"/>
      <c r="H7" s="165"/>
    </row>
    <row r="8" spans="1:8" x14ac:dyDescent="0.15">
      <c r="A8" s="166"/>
      <c r="B8" s="167"/>
      <c r="C8" s="168"/>
      <c r="D8" s="169">
        <v>35985</v>
      </c>
      <c r="E8" s="170"/>
      <c r="F8" s="171">
        <v>55601</v>
      </c>
      <c r="G8" s="172"/>
      <c r="H8" s="173"/>
    </row>
    <row r="9" spans="1:8" x14ac:dyDescent="0.15">
      <c r="A9" s="154" t="s">
        <v>546</v>
      </c>
      <c r="B9" s="159"/>
      <c r="C9" s="160"/>
      <c r="D9" s="161">
        <v>101098</v>
      </c>
      <c r="E9" s="162"/>
      <c r="F9" s="163">
        <v>126262</v>
      </c>
      <c r="G9" s="164"/>
      <c r="H9" s="165"/>
    </row>
    <row r="10" spans="1:8" x14ac:dyDescent="0.15">
      <c r="A10" s="166"/>
      <c r="B10" s="167"/>
      <c r="C10" s="168"/>
      <c r="D10" s="169">
        <v>72619</v>
      </c>
      <c r="E10" s="170"/>
      <c r="F10" s="171">
        <v>56769</v>
      </c>
      <c r="G10" s="172"/>
      <c r="H10" s="173"/>
    </row>
    <row r="11" spans="1:8" x14ac:dyDescent="0.15">
      <c r="A11" s="154" t="s">
        <v>547</v>
      </c>
      <c r="B11" s="159"/>
      <c r="C11" s="160"/>
      <c r="D11" s="161">
        <v>44122</v>
      </c>
      <c r="E11" s="162"/>
      <c r="F11" s="163">
        <v>126525</v>
      </c>
      <c r="G11" s="164"/>
      <c r="H11" s="165"/>
    </row>
    <row r="12" spans="1:8" x14ac:dyDescent="0.15">
      <c r="A12" s="166"/>
      <c r="B12" s="167"/>
      <c r="C12" s="174"/>
      <c r="D12" s="169">
        <v>18083</v>
      </c>
      <c r="E12" s="170"/>
      <c r="F12" s="171">
        <v>67052</v>
      </c>
      <c r="G12" s="172"/>
      <c r="H12" s="173"/>
    </row>
    <row r="13" spans="1:8" x14ac:dyDescent="0.15">
      <c r="A13" s="154"/>
      <c r="B13" s="159"/>
      <c r="C13" s="175"/>
      <c r="D13" s="176">
        <v>121029</v>
      </c>
      <c r="E13" s="177"/>
      <c r="F13" s="178">
        <v>125822</v>
      </c>
      <c r="G13" s="179"/>
      <c r="H13" s="165"/>
    </row>
    <row r="14" spans="1:8" x14ac:dyDescent="0.15">
      <c r="A14" s="166"/>
      <c r="B14" s="167"/>
      <c r="C14" s="168"/>
      <c r="D14" s="169">
        <v>49519</v>
      </c>
      <c r="E14" s="170"/>
      <c r="F14" s="171">
        <v>63284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7.72</v>
      </c>
      <c r="C19" s="180">
        <f>ROUND(VALUE(SUBSTITUTE(実質収支比率等に係る経年分析!G$48,"▲","-")),2)</f>
        <v>5.86</v>
      </c>
      <c r="D19" s="180">
        <f>ROUND(VALUE(SUBSTITUTE(実質収支比率等に係る経年分析!H$48,"▲","-")),2)</f>
        <v>7.07</v>
      </c>
      <c r="E19" s="180">
        <f>ROUND(VALUE(SUBSTITUTE(実質収支比率等に係る経年分析!I$48,"▲","-")),2)</f>
        <v>7.81</v>
      </c>
      <c r="F19" s="180">
        <f>ROUND(VALUE(SUBSTITUTE(実質収支比率等に係る経年分析!J$48,"▲","-")),2)</f>
        <v>3.95</v>
      </c>
    </row>
    <row r="20" spans="1:11" x14ac:dyDescent="0.15">
      <c r="A20" s="180" t="s">
        <v>55</v>
      </c>
      <c r="B20" s="180">
        <f>ROUND(VALUE(SUBSTITUTE(実質収支比率等に係る経年分析!F$47,"▲","-")),2)</f>
        <v>24.54</v>
      </c>
      <c r="C20" s="180">
        <f>ROUND(VALUE(SUBSTITUTE(実質収支比率等に係る経年分析!G$47,"▲","-")),2)</f>
        <v>22.89</v>
      </c>
      <c r="D20" s="180">
        <f>ROUND(VALUE(SUBSTITUTE(実質収支比率等に係る経年分析!H$47,"▲","-")),2)</f>
        <v>19.27</v>
      </c>
      <c r="E20" s="180">
        <f>ROUND(VALUE(SUBSTITUTE(実質収支比率等に係る経年分析!I$47,"▲","-")),2)</f>
        <v>21.27</v>
      </c>
      <c r="F20" s="180">
        <f>ROUND(VALUE(SUBSTITUTE(実質収支比率等に係る経年分析!J$47,"▲","-")),2)</f>
        <v>21.04</v>
      </c>
    </row>
    <row r="21" spans="1:11" x14ac:dyDescent="0.15">
      <c r="A21" s="180" t="s">
        <v>56</v>
      </c>
      <c r="B21" s="180">
        <f>IF(ISNUMBER(VALUE(SUBSTITUTE(実質収支比率等に係る経年分析!F$49,"▲","-"))),ROUND(VALUE(SUBSTITUTE(実質収支比率等に係る経年分析!F$49,"▲","-")),2),NA())</f>
        <v>1.26</v>
      </c>
      <c r="C21" s="180">
        <f>IF(ISNUMBER(VALUE(SUBSTITUTE(実質収支比率等に係る経年分析!G$49,"▲","-"))),ROUND(VALUE(SUBSTITUTE(実質収支比率等に係る経年分析!G$49,"▲","-")),2),NA())</f>
        <v>-4.09</v>
      </c>
      <c r="D21" s="180">
        <f>IF(ISNUMBER(VALUE(SUBSTITUTE(実質収支比率等に係る経年分析!H$49,"▲","-"))),ROUND(VALUE(SUBSTITUTE(実質収支比率等に係る経年分析!H$49,"▲","-")),2),NA())</f>
        <v>-2.72</v>
      </c>
      <c r="E21" s="180">
        <f>IF(ISNUMBER(VALUE(SUBSTITUTE(実質収支比率等に係る経年分析!I$49,"▲","-"))),ROUND(VALUE(SUBSTITUTE(実質収支比率等に係る経年分析!I$49,"▲","-")),2),NA())</f>
        <v>2.48</v>
      </c>
      <c r="F21" s="180">
        <f>IF(ISNUMBER(VALUE(SUBSTITUTE(実質収支比率等に係る経年分析!J$49,"▲","-"))),ROUND(VALUE(SUBSTITUTE(実質収支比率等に係る経年分析!J$49,"▲","-")),2),NA())</f>
        <v>-2.58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学校給食事業特別会計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次年子簡易水道特別会計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農業集落排水事業特別会計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0.28000000000000003</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0.51</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1.53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3.57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3.24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2.88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7.72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5.85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7.81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3.94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528</v>
      </c>
      <c r="E42" s="182"/>
      <c r="F42" s="182"/>
      <c r="G42" s="182">
        <f>'実質公債費比率（分子）の構造'!L$52</f>
        <v>524</v>
      </c>
      <c r="H42" s="182"/>
      <c r="I42" s="182"/>
      <c r="J42" s="182">
        <f>'実質公債費比率（分子）の構造'!M$52</f>
        <v>496</v>
      </c>
      <c r="K42" s="182"/>
      <c r="L42" s="182"/>
      <c r="M42" s="182">
        <f>'実質公債費比率（分子）の構造'!N$52</f>
        <v>486</v>
      </c>
      <c r="N42" s="182"/>
      <c r="O42" s="182"/>
      <c r="P42" s="182">
        <f>'実質公債費比率（分子）の構造'!O$52</f>
        <v>522</v>
      </c>
    </row>
    <row r="43" spans="1:16" x14ac:dyDescent="0.15">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78</v>
      </c>
      <c r="C45" s="182"/>
      <c r="D45" s="182"/>
      <c r="E45" s="182">
        <f>'実質公債費比率（分子）の構造'!L$49</f>
        <v>74</v>
      </c>
      <c r="F45" s="182"/>
      <c r="G45" s="182"/>
      <c r="H45" s="182">
        <f>'実質公債費比率（分子）の構造'!M$49</f>
        <v>64</v>
      </c>
      <c r="I45" s="182"/>
      <c r="J45" s="182"/>
      <c r="K45" s="182">
        <f>'実質公債費比率（分子）の構造'!N$49</f>
        <v>82</v>
      </c>
      <c r="L45" s="182"/>
      <c r="M45" s="182"/>
      <c r="N45" s="182">
        <f>'実質公債費比率（分子）の構造'!O$49</f>
        <v>98</v>
      </c>
      <c r="O45" s="182"/>
      <c r="P45" s="182"/>
    </row>
    <row r="46" spans="1:16" x14ac:dyDescent="0.15">
      <c r="A46" s="182" t="s">
        <v>67</v>
      </c>
      <c r="B46" s="182">
        <f>'実質公債費比率（分子）の構造'!K$48</f>
        <v>70</v>
      </c>
      <c r="C46" s="182"/>
      <c r="D46" s="182"/>
      <c r="E46" s="182">
        <f>'実質公債費比率（分子）の構造'!L$48</f>
        <v>63</v>
      </c>
      <c r="F46" s="182"/>
      <c r="G46" s="182"/>
      <c r="H46" s="182">
        <f>'実質公債費比率（分子）の構造'!M$48</f>
        <v>58</v>
      </c>
      <c r="I46" s="182"/>
      <c r="J46" s="182"/>
      <c r="K46" s="182">
        <f>'実質公債費比率（分子）の構造'!N$48</f>
        <v>55</v>
      </c>
      <c r="L46" s="182"/>
      <c r="M46" s="182"/>
      <c r="N46" s="182">
        <f>'実質公債費比率（分子）の構造'!O$48</f>
        <v>52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605</v>
      </c>
      <c r="C49" s="182"/>
      <c r="D49" s="182"/>
      <c r="E49" s="182">
        <f>'実質公債費比率（分子）の構造'!L$45</f>
        <v>615</v>
      </c>
      <c r="F49" s="182"/>
      <c r="G49" s="182"/>
      <c r="H49" s="182">
        <f>'実質公債費比率（分子）の構造'!M$45</f>
        <v>608</v>
      </c>
      <c r="I49" s="182"/>
      <c r="J49" s="182"/>
      <c r="K49" s="182">
        <f>'実質公債費比率（分子）の構造'!N$45</f>
        <v>603</v>
      </c>
      <c r="L49" s="182"/>
      <c r="M49" s="182"/>
      <c r="N49" s="182">
        <f>'実質公債費比率（分子）の構造'!O$45</f>
        <v>670</v>
      </c>
      <c r="O49" s="182"/>
      <c r="P49" s="182"/>
    </row>
    <row r="50" spans="1:16" x14ac:dyDescent="0.15">
      <c r="A50" s="182" t="s">
        <v>71</v>
      </c>
      <c r="B50" s="182" t="e">
        <f>NA()</f>
        <v>#N/A</v>
      </c>
      <c r="C50" s="182">
        <f>IF(ISNUMBER('実質公債費比率（分子）の構造'!K$53),'実質公債費比率（分子）の構造'!K$53,NA())</f>
        <v>225</v>
      </c>
      <c r="D50" s="182" t="e">
        <f>NA()</f>
        <v>#N/A</v>
      </c>
      <c r="E50" s="182" t="e">
        <f>NA()</f>
        <v>#N/A</v>
      </c>
      <c r="F50" s="182">
        <f>IF(ISNUMBER('実質公債費比率（分子）の構造'!L$53),'実質公債費比率（分子）の構造'!L$53,NA())</f>
        <v>228</v>
      </c>
      <c r="G50" s="182" t="e">
        <f>NA()</f>
        <v>#N/A</v>
      </c>
      <c r="H50" s="182" t="e">
        <f>NA()</f>
        <v>#N/A</v>
      </c>
      <c r="I50" s="182">
        <f>IF(ISNUMBER('実質公債費比率（分子）の構造'!M$53),'実質公債費比率（分子）の構造'!M$53,NA())</f>
        <v>234</v>
      </c>
      <c r="J50" s="182" t="e">
        <f>NA()</f>
        <v>#N/A</v>
      </c>
      <c r="K50" s="182" t="e">
        <f>NA()</f>
        <v>#N/A</v>
      </c>
      <c r="L50" s="182">
        <f>IF(ISNUMBER('実質公債費比率（分子）の構造'!N$53),'実質公債費比率（分子）の構造'!N$53,NA())</f>
        <v>254</v>
      </c>
      <c r="M50" s="182" t="e">
        <f>NA()</f>
        <v>#N/A</v>
      </c>
      <c r="N50" s="182" t="e">
        <f>NA()</f>
        <v>#N/A</v>
      </c>
      <c r="O50" s="182">
        <f>IF(ISNUMBER('実質公債費比率（分子）の構造'!O$53),'実質公債費比率（分子）の構造'!O$53,NA())</f>
        <v>298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5160</v>
      </c>
      <c r="E56" s="181"/>
      <c r="F56" s="181"/>
      <c r="G56" s="181">
        <f>'将来負担比率（分子）の構造'!J$52</f>
        <v>5380</v>
      </c>
      <c r="H56" s="181"/>
      <c r="I56" s="181"/>
      <c r="J56" s="181">
        <f>'将来負担比率（分子）の構造'!K$52</f>
        <v>5225</v>
      </c>
      <c r="K56" s="181"/>
      <c r="L56" s="181"/>
      <c r="M56" s="181">
        <f>'将来負担比率（分子）の構造'!L$52</f>
        <v>5255</v>
      </c>
      <c r="N56" s="181"/>
      <c r="O56" s="181"/>
      <c r="P56" s="181">
        <f>'将来負担比率（分子）の構造'!M$52</f>
        <v>4953</v>
      </c>
    </row>
    <row r="57" spans="1:16" x14ac:dyDescent="0.15">
      <c r="A57" s="181" t="s">
        <v>42</v>
      </c>
      <c r="B57" s="181"/>
      <c r="C57" s="181"/>
      <c r="D57" s="181">
        <f>'将来負担比率（分子）の構造'!I$51</f>
        <v>33</v>
      </c>
      <c r="E57" s="181"/>
      <c r="F57" s="181"/>
      <c r="G57" s="181">
        <f>'将来負担比率（分子）の構造'!J$51</f>
        <v>26</v>
      </c>
      <c r="H57" s="181"/>
      <c r="I57" s="181"/>
      <c r="J57" s="181">
        <f>'将来負担比率（分子）の構造'!K$51</f>
        <v>46</v>
      </c>
      <c r="K57" s="181"/>
      <c r="L57" s="181"/>
      <c r="M57" s="181">
        <f>'将来負担比率（分子）の構造'!L$51</f>
        <v>43</v>
      </c>
      <c r="N57" s="181"/>
      <c r="O57" s="181"/>
      <c r="P57" s="181">
        <f>'将来負担比率（分子）の構造'!M$51</f>
        <v>13</v>
      </c>
    </row>
    <row r="58" spans="1:16" x14ac:dyDescent="0.15">
      <c r="A58" s="181" t="s">
        <v>41</v>
      </c>
      <c r="B58" s="181"/>
      <c r="C58" s="181"/>
      <c r="D58" s="181">
        <f>'将来負担比率（分子）の構造'!I$50</f>
        <v>1753</v>
      </c>
      <c r="E58" s="181"/>
      <c r="F58" s="181"/>
      <c r="G58" s="181">
        <f>'将来負担比率（分子）の構造'!J$50</f>
        <v>1684</v>
      </c>
      <c r="H58" s="181"/>
      <c r="I58" s="181"/>
      <c r="J58" s="181">
        <f>'将来負担比率（分子）の構造'!K$50</f>
        <v>1672</v>
      </c>
      <c r="K58" s="181"/>
      <c r="L58" s="181"/>
      <c r="M58" s="181">
        <f>'将来負担比率（分子）の構造'!L$50</f>
        <v>1826</v>
      </c>
      <c r="N58" s="181"/>
      <c r="O58" s="181"/>
      <c r="P58" s="181">
        <f>'将来負担比率（分子）の構造'!M$50</f>
        <v>1993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812</v>
      </c>
      <c r="C62" s="181"/>
      <c r="D62" s="181"/>
      <c r="E62" s="181">
        <f>'将来負担比率（分子）の構造'!J$45</f>
        <v>736</v>
      </c>
      <c r="F62" s="181"/>
      <c r="G62" s="181"/>
      <c r="H62" s="181">
        <f>'将来負担比率（分子）の構造'!K$45</f>
        <v>742</v>
      </c>
      <c r="I62" s="181"/>
      <c r="J62" s="181"/>
      <c r="K62" s="181">
        <f>'将来負担比率（分子）の構造'!L$45</f>
        <v>727</v>
      </c>
      <c r="L62" s="181"/>
      <c r="M62" s="181"/>
      <c r="N62" s="181">
        <f>'将来負担比率（分子）の構造'!M$45</f>
        <v>684</v>
      </c>
      <c r="O62" s="181"/>
      <c r="P62" s="181"/>
    </row>
    <row r="63" spans="1:16" x14ac:dyDescent="0.15">
      <c r="A63" s="181" t="s">
        <v>34</v>
      </c>
      <c r="B63" s="181">
        <f>'将来負担比率（分子）の構造'!I$44</f>
        <v>1366</v>
      </c>
      <c r="C63" s="181"/>
      <c r="D63" s="181"/>
      <c r="E63" s="181">
        <f>'将来負担比率（分子）の構造'!J$44</f>
        <v>1455</v>
      </c>
      <c r="F63" s="181"/>
      <c r="G63" s="181"/>
      <c r="H63" s="181">
        <f>'将来負担比率（分子）の構造'!K$44</f>
        <v>1467</v>
      </c>
      <c r="I63" s="181"/>
      <c r="J63" s="181"/>
      <c r="K63" s="181">
        <f>'将来負担比率（分子）の構造'!L$44</f>
        <v>1456</v>
      </c>
      <c r="L63" s="181"/>
      <c r="M63" s="181"/>
      <c r="N63" s="181">
        <f>'将来負担比率（分子）の構造'!M$44</f>
        <v>1508</v>
      </c>
      <c r="O63" s="181"/>
      <c r="P63" s="181"/>
    </row>
    <row r="64" spans="1:16" x14ac:dyDescent="0.15">
      <c r="A64" s="181" t="s">
        <v>33</v>
      </c>
      <c r="B64" s="181">
        <f>'将来負担比率（分子）の構造'!I$43</f>
        <v>494</v>
      </c>
      <c r="C64" s="181"/>
      <c r="D64" s="181"/>
      <c r="E64" s="181">
        <f>'将来負担比率（分子）の構造'!J$43</f>
        <v>427</v>
      </c>
      <c r="F64" s="181"/>
      <c r="G64" s="181"/>
      <c r="H64" s="181">
        <f>'将来負担比率（分子）の構造'!K$43</f>
        <v>361</v>
      </c>
      <c r="I64" s="181"/>
      <c r="J64" s="181"/>
      <c r="K64" s="181">
        <f>'将来負担比率（分子）の構造'!L$43</f>
        <v>305</v>
      </c>
      <c r="L64" s="181"/>
      <c r="M64" s="181"/>
      <c r="N64" s="181">
        <f>'将来負担比率（分子）の構造'!M$43</f>
        <v>270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6444</v>
      </c>
      <c r="C66" s="181"/>
      <c r="D66" s="181"/>
      <c r="E66" s="181">
        <f>'将来負担比率（分子）の構造'!J$41</f>
        <v>7004</v>
      </c>
      <c r="F66" s="181"/>
      <c r="G66" s="181"/>
      <c r="H66" s="181">
        <f>'将来負担比率（分子）の構造'!K$41</f>
        <v>6875</v>
      </c>
      <c r="I66" s="181"/>
      <c r="J66" s="181"/>
      <c r="K66" s="181">
        <f>'将来負担比率（分子）の構造'!L$41</f>
        <v>6973</v>
      </c>
      <c r="L66" s="181"/>
      <c r="M66" s="181"/>
      <c r="N66" s="181">
        <f>'将来負担比率（分子）の構造'!M$41</f>
        <v>6565</v>
      </c>
      <c r="O66" s="181"/>
      <c r="P66" s="181"/>
    </row>
    <row r="67" spans="1:16" x14ac:dyDescent="0.15">
      <c r="A67" s="181" t="s">
        <v>75</v>
      </c>
      <c r="B67" s="181" t="e">
        <f>NA()</f>
        <v>#N/A</v>
      </c>
      <c r="C67" s="181">
        <f>IF(ISNUMBER('将来負担比率（分子）の構造'!I$53), IF('将来負担比率（分子）の構造'!I$53 &lt; 0, 0, '将来負担比率（分子）の構造'!I$53), NA())</f>
        <v>2169</v>
      </c>
      <c r="D67" s="181" t="e">
        <f>NA()</f>
        <v>#N/A</v>
      </c>
      <c r="E67" s="181" t="e">
        <f>NA()</f>
        <v>#N/A</v>
      </c>
      <c r="F67" s="181">
        <f>IF(ISNUMBER('将来負担比率（分子）の構造'!J$53), IF('将来負担比率（分子）の構造'!J$53 &lt; 0, 0, '将来負担比率（分子）の構造'!J$53), NA())</f>
        <v>2532</v>
      </c>
      <c r="G67" s="181" t="e">
        <f>NA()</f>
        <v>#N/A</v>
      </c>
      <c r="H67" s="181" t="e">
        <f>NA()</f>
        <v>#N/A</v>
      </c>
      <c r="I67" s="181">
        <f>IF(ISNUMBER('将来負担比率（分子）の構造'!K$53), IF('将来負担比率（分子）の構造'!K$53 &lt; 0, 0, '将来負担比率（分子）の構造'!K$53), NA())</f>
        <v>2502</v>
      </c>
      <c r="J67" s="181" t="e">
        <f>NA()</f>
        <v>#N/A</v>
      </c>
      <c r="K67" s="181" t="e">
        <f>NA()</f>
        <v>#N/A</v>
      </c>
      <c r="L67" s="181">
        <f>IF(ISNUMBER('将来負担比率（分子）の構造'!L$53), IF('将来負担比率（分子）の構造'!L$53 &lt; 0, 0, '将来負担比率（分子）の構造'!L$53), NA())</f>
        <v>2337</v>
      </c>
      <c r="M67" s="181" t="e">
        <f>NA()</f>
        <v>#N/A</v>
      </c>
      <c r="N67" s="181" t="e">
        <f>NA()</f>
        <v>#N/A</v>
      </c>
      <c r="O67" s="181">
        <f>IF(ISNUMBER('将来負担比率（分子）の構造'!M$53), IF('将来負担比率（分子）の構造'!M$53 &lt; 0, 0, '将来負担比率（分子）の構造'!M$53), NA())</f>
        <v>2069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548</v>
      </c>
      <c r="C72" s="185">
        <f>基金残高に係る経年分析!G55</f>
        <v>599</v>
      </c>
      <c r="D72" s="185">
        <f>基金残高に係る経年分析!H55</f>
        <v>625</v>
      </c>
    </row>
    <row r="73" spans="1:16" x14ac:dyDescent="0.15">
      <c r="A73" s="184" t="s">
        <v>78</v>
      </c>
      <c r="B73" s="185">
        <f>基金残高に係る経年分析!F56</f>
        <v>51</v>
      </c>
      <c r="C73" s="185">
        <f>基金残高に係る経年分析!G56</f>
        <v>51</v>
      </c>
      <c r="D73" s="185">
        <f>基金残高に係る経年分析!H56</f>
        <v>51</v>
      </c>
    </row>
    <row r="74" spans="1:16" x14ac:dyDescent="0.15">
      <c r="A74" s="184" t="s">
        <v>79</v>
      </c>
      <c r="B74" s="185">
        <f>基金残高に係る経年分析!F57</f>
        <v>800</v>
      </c>
      <c r="C74" s="185">
        <f>基金残高に係る経年分析!G57</f>
        <v>833</v>
      </c>
      <c r="D74" s="185">
        <f>基金残高に係る経年分析!H57</f>
        <v>927</v>
      </c>
    </row>
  </sheetData>
  <sheetProtection algorithmName="SHA-512" hashValue="yodgxxZPHTgIX/fYGHJGpugEDwYotPWY6RFJ71j7qqUyxvyK9I9tksxf2w4IEzwYphTTwlb/40Uu39XBkAcr8Q==" saltValue="FlxXqJLl8EilSYTyeu8j9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213</v>
      </c>
      <c r="DI1" s="624"/>
      <c r="DJ1" s="624"/>
      <c r="DK1" s="624"/>
      <c r="DL1" s="624"/>
      <c r="DM1" s="624"/>
      <c r="DN1" s="625"/>
      <c r="DO1" s="226"/>
      <c r="DP1" s="623" t="s">
        <v>214</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226</v>
      </c>
      <c r="C5" s="634"/>
      <c r="D5" s="634"/>
      <c r="E5" s="634"/>
      <c r="F5" s="634"/>
      <c r="G5" s="634"/>
      <c r="H5" s="634"/>
      <c r="I5" s="634"/>
      <c r="J5" s="634"/>
      <c r="K5" s="634"/>
      <c r="L5" s="634"/>
      <c r="M5" s="634"/>
      <c r="N5" s="634"/>
      <c r="O5" s="634"/>
      <c r="P5" s="634"/>
      <c r="Q5" s="635"/>
      <c r="R5" s="636">
        <v>605742</v>
      </c>
      <c r="S5" s="637"/>
      <c r="T5" s="637"/>
      <c r="U5" s="637"/>
      <c r="V5" s="637"/>
      <c r="W5" s="637"/>
      <c r="X5" s="637"/>
      <c r="Y5" s="638"/>
      <c r="Z5" s="639">
        <v>8.8000000000000007</v>
      </c>
      <c r="AA5" s="639"/>
      <c r="AB5" s="639"/>
      <c r="AC5" s="639"/>
      <c r="AD5" s="640">
        <v>587851</v>
      </c>
      <c r="AE5" s="640"/>
      <c r="AF5" s="640"/>
      <c r="AG5" s="640"/>
      <c r="AH5" s="640"/>
      <c r="AI5" s="640"/>
      <c r="AJ5" s="640"/>
      <c r="AK5" s="640"/>
      <c r="AL5" s="641">
        <v>20.399999999999999</v>
      </c>
      <c r="AM5" s="642"/>
      <c r="AN5" s="642"/>
      <c r="AO5" s="643"/>
      <c r="AP5" s="633" t="s">
        <v>227</v>
      </c>
      <c r="AQ5" s="634"/>
      <c r="AR5" s="634"/>
      <c r="AS5" s="634"/>
      <c r="AT5" s="634"/>
      <c r="AU5" s="634"/>
      <c r="AV5" s="634"/>
      <c r="AW5" s="634"/>
      <c r="AX5" s="634"/>
      <c r="AY5" s="634"/>
      <c r="AZ5" s="634"/>
      <c r="BA5" s="634"/>
      <c r="BB5" s="634"/>
      <c r="BC5" s="634"/>
      <c r="BD5" s="634"/>
      <c r="BE5" s="634"/>
      <c r="BF5" s="635"/>
      <c r="BG5" s="647">
        <v>587851</v>
      </c>
      <c r="BH5" s="648"/>
      <c r="BI5" s="648"/>
      <c r="BJ5" s="648"/>
      <c r="BK5" s="648"/>
      <c r="BL5" s="648"/>
      <c r="BM5" s="648"/>
      <c r="BN5" s="649"/>
      <c r="BO5" s="650">
        <v>97</v>
      </c>
      <c r="BP5" s="650"/>
      <c r="BQ5" s="650"/>
      <c r="BR5" s="650"/>
      <c r="BS5" s="651">
        <v>3784</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228</v>
      </c>
      <c r="CS5" s="630"/>
      <c r="CT5" s="630"/>
      <c r="CU5" s="630"/>
      <c r="CV5" s="630"/>
      <c r="CW5" s="630"/>
      <c r="CX5" s="630"/>
      <c r="CY5" s="631"/>
      <c r="CZ5" s="629" t="s">
        <v>220</v>
      </c>
      <c r="DA5" s="630"/>
      <c r="DB5" s="630"/>
      <c r="DC5" s="631"/>
      <c r="DD5" s="629" t="s">
        <v>229</v>
      </c>
      <c r="DE5" s="630"/>
      <c r="DF5" s="630"/>
      <c r="DG5" s="630"/>
      <c r="DH5" s="630"/>
      <c r="DI5" s="630"/>
      <c r="DJ5" s="630"/>
      <c r="DK5" s="630"/>
      <c r="DL5" s="630"/>
      <c r="DM5" s="630"/>
      <c r="DN5" s="630"/>
      <c r="DO5" s="630"/>
      <c r="DP5" s="631"/>
      <c r="DQ5" s="629" t="s">
        <v>230</v>
      </c>
      <c r="DR5" s="630"/>
      <c r="DS5" s="630"/>
      <c r="DT5" s="630"/>
      <c r="DU5" s="630"/>
      <c r="DV5" s="630"/>
      <c r="DW5" s="630"/>
      <c r="DX5" s="630"/>
      <c r="DY5" s="630"/>
      <c r="DZ5" s="630"/>
      <c r="EA5" s="630"/>
      <c r="EB5" s="630"/>
      <c r="EC5" s="631"/>
    </row>
    <row r="6" spans="2:143" ht="11.25" customHeight="1" x14ac:dyDescent="0.15">
      <c r="B6" s="644" t="s">
        <v>231</v>
      </c>
      <c r="C6" s="645"/>
      <c r="D6" s="645"/>
      <c r="E6" s="645"/>
      <c r="F6" s="645"/>
      <c r="G6" s="645"/>
      <c r="H6" s="645"/>
      <c r="I6" s="645"/>
      <c r="J6" s="645"/>
      <c r="K6" s="645"/>
      <c r="L6" s="645"/>
      <c r="M6" s="645"/>
      <c r="N6" s="645"/>
      <c r="O6" s="645"/>
      <c r="P6" s="645"/>
      <c r="Q6" s="646"/>
      <c r="R6" s="647">
        <v>45429</v>
      </c>
      <c r="S6" s="648"/>
      <c r="T6" s="648"/>
      <c r="U6" s="648"/>
      <c r="V6" s="648"/>
      <c r="W6" s="648"/>
      <c r="X6" s="648"/>
      <c r="Y6" s="649"/>
      <c r="Z6" s="650">
        <v>0.7</v>
      </c>
      <c r="AA6" s="650"/>
      <c r="AB6" s="650"/>
      <c r="AC6" s="650"/>
      <c r="AD6" s="651">
        <v>45429</v>
      </c>
      <c r="AE6" s="651"/>
      <c r="AF6" s="651"/>
      <c r="AG6" s="651"/>
      <c r="AH6" s="651"/>
      <c r="AI6" s="651"/>
      <c r="AJ6" s="651"/>
      <c r="AK6" s="651"/>
      <c r="AL6" s="652">
        <v>1.6</v>
      </c>
      <c r="AM6" s="653"/>
      <c r="AN6" s="653"/>
      <c r="AO6" s="654"/>
      <c r="AP6" s="644" t="s">
        <v>232</v>
      </c>
      <c r="AQ6" s="645"/>
      <c r="AR6" s="645"/>
      <c r="AS6" s="645"/>
      <c r="AT6" s="645"/>
      <c r="AU6" s="645"/>
      <c r="AV6" s="645"/>
      <c r="AW6" s="645"/>
      <c r="AX6" s="645"/>
      <c r="AY6" s="645"/>
      <c r="AZ6" s="645"/>
      <c r="BA6" s="645"/>
      <c r="BB6" s="645"/>
      <c r="BC6" s="645"/>
      <c r="BD6" s="645"/>
      <c r="BE6" s="645"/>
      <c r="BF6" s="646"/>
      <c r="BG6" s="647">
        <v>587851</v>
      </c>
      <c r="BH6" s="648"/>
      <c r="BI6" s="648"/>
      <c r="BJ6" s="648"/>
      <c r="BK6" s="648"/>
      <c r="BL6" s="648"/>
      <c r="BM6" s="648"/>
      <c r="BN6" s="649"/>
      <c r="BO6" s="650">
        <v>97</v>
      </c>
      <c r="BP6" s="650"/>
      <c r="BQ6" s="650"/>
      <c r="BR6" s="650"/>
      <c r="BS6" s="651">
        <v>3784</v>
      </c>
      <c r="BT6" s="651"/>
      <c r="BU6" s="651"/>
      <c r="BV6" s="651"/>
      <c r="BW6" s="651"/>
      <c r="BX6" s="651"/>
      <c r="BY6" s="651"/>
      <c r="BZ6" s="651"/>
      <c r="CA6" s="651"/>
      <c r="CB6" s="655"/>
      <c r="CD6" s="658" t="s">
        <v>233</v>
      </c>
      <c r="CE6" s="659"/>
      <c r="CF6" s="659"/>
      <c r="CG6" s="659"/>
      <c r="CH6" s="659"/>
      <c r="CI6" s="659"/>
      <c r="CJ6" s="659"/>
      <c r="CK6" s="659"/>
      <c r="CL6" s="659"/>
      <c r="CM6" s="659"/>
      <c r="CN6" s="659"/>
      <c r="CO6" s="659"/>
      <c r="CP6" s="659"/>
      <c r="CQ6" s="660"/>
      <c r="CR6" s="647">
        <v>72369</v>
      </c>
      <c r="CS6" s="648"/>
      <c r="CT6" s="648"/>
      <c r="CU6" s="648"/>
      <c r="CV6" s="648"/>
      <c r="CW6" s="648"/>
      <c r="CX6" s="648"/>
      <c r="CY6" s="649"/>
      <c r="CZ6" s="641">
        <v>1.1000000000000001</v>
      </c>
      <c r="DA6" s="642"/>
      <c r="DB6" s="642"/>
      <c r="DC6" s="661"/>
      <c r="DD6" s="656" t="s">
        <v>173</v>
      </c>
      <c r="DE6" s="648"/>
      <c r="DF6" s="648"/>
      <c r="DG6" s="648"/>
      <c r="DH6" s="648"/>
      <c r="DI6" s="648"/>
      <c r="DJ6" s="648"/>
      <c r="DK6" s="648"/>
      <c r="DL6" s="648"/>
      <c r="DM6" s="648"/>
      <c r="DN6" s="648"/>
      <c r="DO6" s="648"/>
      <c r="DP6" s="649"/>
      <c r="DQ6" s="656">
        <v>72369</v>
      </c>
      <c r="DR6" s="648"/>
      <c r="DS6" s="648"/>
      <c r="DT6" s="648"/>
      <c r="DU6" s="648"/>
      <c r="DV6" s="648"/>
      <c r="DW6" s="648"/>
      <c r="DX6" s="648"/>
      <c r="DY6" s="648"/>
      <c r="DZ6" s="648"/>
      <c r="EA6" s="648"/>
      <c r="EB6" s="648"/>
      <c r="EC6" s="657"/>
    </row>
    <row r="7" spans="2:143" ht="11.25" customHeight="1" x14ac:dyDescent="0.15">
      <c r="B7" s="644" t="s">
        <v>234</v>
      </c>
      <c r="C7" s="645"/>
      <c r="D7" s="645"/>
      <c r="E7" s="645"/>
      <c r="F7" s="645"/>
      <c r="G7" s="645"/>
      <c r="H7" s="645"/>
      <c r="I7" s="645"/>
      <c r="J7" s="645"/>
      <c r="K7" s="645"/>
      <c r="L7" s="645"/>
      <c r="M7" s="645"/>
      <c r="N7" s="645"/>
      <c r="O7" s="645"/>
      <c r="P7" s="645"/>
      <c r="Q7" s="646"/>
      <c r="R7" s="647">
        <v>590</v>
      </c>
      <c r="S7" s="648"/>
      <c r="T7" s="648"/>
      <c r="U7" s="648"/>
      <c r="V7" s="648"/>
      <c r="W7" s="648"/>
      <c r="X7" s="648"/>
      <c r="Y7" s="649"/>
      <c r="Z7" s="650">
        <v>0</v>
      </c>
      <c r="AA7" s="650"/>
      <c r="AB7" s="650"/>
      <c r="AC7" s="650"/>
      <c r="AD7" s="651">
        <v>590</v>
      </c>
      <c r="AE7" s="651"/>
      <c r="AF7" s="651"/>
      <c r="AG7" s="651"/>
      <c r="AH7" s="651"/>
      <c r="AI7" s="651"/>
      <c r="AJ7" s="651"/>
      <c r="AK7" s="651"/>
      <c r="AL7" s="652">
        <v>0</v>
      </c>
      <c r="AM7" s="653"/>
      <c r="AN7" s="653"/>
      <c r="AO7" s="654"/>
      <c r="AP7" s="644" t="s">
        <v>235</v>
      </c>
      <c r="AQ7" s="645"/>
      <c r="AR7" s="645"/>
      <c r="AS7" s="645"/>
      <c r="AT7" s="645"/>
      <c r="AU7" s="645"/>
      <c r="AV7" s="645"/>
      <c r="AW7" s="645"/>
      <c r="AX7" s="645"/>
      <c r="AY7" s="645"/>
      <c r="AZ7" s="645"/>
      <c r="BA7" s="645"/>
      <c r="BB7" s="645"/>
      <c r="BC7" s="645"/>
      <c r="BD7" s="645"/>
      <c r="BE7" s="645"/>
      <c r="BF7" s="646"/>
      <c r="BG7" s="647">
        <v>256934</v>
      </c>
      <c r="BH7" s="648"/>
      <c r="BI7" s="648"/>
      <c r="BJ7" s="648"/>
      <c r="BK7" s="648"/>
      <c r="BL7" s="648"/>
      <c r="BM7" s="648"/>
      <c r="BN7" s="649"/>
      <c r="BO7" s="650">
        <v>42.4</v>
      </c>
      <c r="BP7" s="650"/>
      <c r="BQ7" s="650"/>
      <c r="BR7" s="650"/>
      <c r="BS7" s="651">
        <v>3784</v>
      </c>
      <c r="BT7" s="651"/>
      <c r="BU7" s="651"/>
      <c r="BV7" s="651"/>
      <c r="BW7" s="651"/>
      <c r="BX7" s="651"/>
      <c r="BY7" s="651"/>
      <c r="BZ7" s="651"/>
      <c r="CA7" s="651"/>
      <c r="CB7" s="655"/>
      <c r="CD7" s="662" t="s">
        <v>236</v>
      </c>
      <c r="CE7" s="663"/>
      <c r="CF7" s="663"/>
      <c r="CG7" s="663"/>
      <c r="CH7" s="663"/>
      <c r="CI7" s="663"/>
      <c r="CJ7" s="663"/>
      <c r="CK7" s="663"/>
      <c r="CL7" s="663"/>
      <c r="CM7" s="663"/>
      <c r="CN7" s="663"/>
      <c r="CO7" s="663"/>
      <c r="CP7" s="663"/>
      <c r="CQ7" s="664"/>
      <c r="CR7" s="647">
        <v>2590865</v>
      </c>
      <c r="CS7" s="648"/>
      <c r="CT7" s="648"/>
      <c r="CU7" s="648"/>
      <c r="CV7" s="648"/>
      <c r="CW7" s="648"/>
      <c r="CX7" s="648"/>
      <c r="CY7" s="649"/>
      <c r="CZ7" s="650">
        <v>39.299999999999997</v>
      </c>
      <c r="DA7" s="650"/>
      <c r="DB7" s="650"/>
      <c r="DC7" s="650"/>
      <c r="DD7" s="656">
        <v>62183</v>
      </c>
      <c r="DE7" s="648"/>
      <c r="DF7" s="648"/>
      <c r="DG7" s="648"/>
      <c r="DH7" s="648"/>
      <c r="DI7" s="648"/>
      <c r="DJ7" s="648"/>
      <c r="DK7" s="648"/>
      <c r="DL7" s="648"/>
      <c r="DM7" s="648"/>
      <c r="DN7" s="648"/>
      <c r="DO7" s="648"/>
      <c r="DP7" s="649"/>
      <c r="DQ7" s="656">
        <v>1264605</v>
      </c>
      <c r="DR7" s="648"/>
      <c r="DS7" s="648"/>
      <c r="DT7" s="648"/>
      <c r="DU7" s="648"/>
      <c r="DV7" s="648"/>
      <c r="DW7" s="648"/>
      <c r="DX7" s="648"/>
      <c r="DY7" s="648"/>
      <c r="DZ7" s="648"/>
      <c r="EA7" s="648"/>
      <c r="EB7" s="648"/>
      <c r="EC7" s="657"/>
    </row>
    <row r="8" spans="2:143" ht="11.25" customHeight="1" x14ac:dyDescent="0.15">
      <c r="B8" s="644" t="s">
        <v>237</v>
      </c>
      <c r="C8" s="645"/>
      <c r="D8" s="645"/>
      <c r="E8" s="645"/>
      <c r="F8" s="645"/>
      <c r="G8" s="645"/>
      <c r="H8" s="645"/>
      <c r="I8" s="645"/>
      <c r="J8" s="645"/>
      <c r="K8" s="645"/>
      <c r="L8" s="645"/>
      <c r="M8" s="645"/>
      <c r="N8" s="645"/>
      <c r="O8" s="645"/>
      <c r="P8" s="645"/>
      <c r="Q8" s="646"/>
      <c r="R8" s="647">
        <v>1369</v>
      </c>
      <c r="S8" s="648"/>
      <c r="T8" s="648"/>
      <c r="U8" s="648"/>
      <c r="V8" s="648"/>
      <c r="W8" s="648"/>
      <c r="X8" s="648"/>
      <c r="Y8" s="649"/>
      <c r="Z8" s="650">
        <v>0</v>
      </c>
      <c r="AA8" s="650"/>
      <c r="AB8" s="650"/>
      <c r="AC8" s="650"/>
      <c r="AD8" s="651">
        <v>1369</v>
      </c>
      <c r="AE8" s="651"/>
      <c r="AF8" s="651"/>
      <c r="AG8" s="651"/>
      <c r="AH8" s="651"/>
      <c r="AI8" s="651"/>
      <c r="AJ8" s="651"/>
      <c r="AK8" s="651"/>
      <c r="AL8" s="652">
        <v>0</v>
      </c>
      <c r="AM8" s="653"/>
      <c r="AN8" s="653"/>
      <c r="AO8" s="654"/>
      <c r="AP8" s="644" t="s">
        <v>238</v>
      </c>
      <c r="AQ8" s="645"/>
      <c r="AR8" s="645"/>
      <c r="AS8" s="645"/>
      <c r="AT8" s="645"/>
      <c r="AU8" s="645"/>
      <c r="AV8" s="645"/>
      <c r="AW8" s="645"/>
      <c r="AX8" s="645"/>
      <c r="AY8" s="645"/>
      <c r="AZ8" s="645"/>
      <c r="BA8" s="645"/>
      <c r="BB8" s="645"/>
      <c r="BC8" s="645"/>
      <c r="BD8" s="645"/>
      <c r="BE8" s="645"/>
      <c r="BF8" s="646"/>
      <c r="BG8" s="647">
        <v>12631</v>
      </c>
      <c r="BH8" s="648"/>
      <c r="BI8" s="648"/>
      <c r="BJ8" s="648"/>
      <c r="BK8" s="648"/>
      <c r="BL8" s="648"/>
      <c r="BM8" s="648"/>
      <c r="BN8" s="649"/>
      <c r="BO8" s="650">
        <v>2.1</v>
      </c>
      <c r="BP8" s="650"/>
      <c r="BQ8" s="650"/>
      <c r="BR8" s="650"/>
      <c r="BS8" s="656" t="s">
        <v>173</v>
      </c>
      <c r="BT8" s="648"/>
      <c r="BU8" s="648"/>
      <c r="BV8" s="648"/>
      <c r="BW8" s="648"/>
      <c r="BX8" s="648"/>
      <c r="BY8" s="648"/>
      <c r="BZ8" s="648"/>
      <c r="CA8" s="648"/>
      <c r="CB8" s="657"/>
      <c r="CD8" s="662" t="s">
        <v>239</v>
      </c>
      <c r="CE8" s="663"/>
      <c r="CF8" s="663"/>
      <c r="CG8" s="663"/>
      <c r="CH8" s="663"/>
      <c r="CI8" s="663"/>
      <c r="CJ8" s="663"/>
      <c r="CK8" s="663"/>
      <c r="CL8" s="663"/>
      <c r="CM8" s="663"/>
      <c r="CN8" s="663"/>
      <c r="CO8" s="663"/>
      <c r="CP8" s="663"/>
      <c r="CQ8" s="664"/>
      <c r="CR8" s="647">
        <v>1211183</v>
      </c>
      <c r="CS8" s="648"/>
      <c r="CT8" s="648"/>
      <c r="CU8" s="648"/>
      <c r="CV8" s="648"/>
      <c r="CW8" s="648"/>
      <c r="CX8" s="648"/>
      <c r="CY8" s="649"/>
      <c r="CZ8" s="650">
        <v>18.399999999999999</v>
      </c>
      <c r="DA8" s="650"/>
      <c r="DB8" s="650"/>
      <c r="DC8" s="650"/>
      <c r="DD8" s="656">
        <v>674</v>
      </c>
      <c r="DE8" s="648"/>
      <c r="DF8" s="648"/>
      <c r="DG8" s="648"/>
      <c r="DH8" s="648"/>
      <c r="DI8" s="648"/>
      <c r="DJ8" s="648"/>
      <c r="DK8" s="648"/>
      <c r="DL8" s="648"/>
      <c r="DM8" s="648"/>
      <c r="DN8" s="648"/>
      <c r="DO8" s="648"/>
      <c r="DP8" s="649"/>
      <c r="DQ8" s="656">
        <v>640966</v>
      </c>
      <c r="DR8" s="648"/>
      <c r="DS8" s="648"/>
      <c r="DT8" s="648"/>
      <c r="DU8" s="648"/>
      <c r="DV8" s="648"/>
      <c r="DW8" s="648"/>
      <c r="DX8" s="648"/>
      <c r="DY8" s="648"/>
      <c r="DZ8" s="648"/>
      <c r="EA8" s="648"/>
      <c r="EB8" s="648"/>
      <c r="EC8" s="657"/>
    </row>
    <row r="9" spans="2:143" ht="11.25" customHeight="1" x14ac:dyDescent="0.15">
      <c r="B9" s="644" t="s">
        <v>240</v>
      </c>
      <c r="C9" s="645"/>
      <c r="D9" s="645"/>
      <c r="E9" s="645"/>
      <c r="F9" s="645"/>
      <c r="G9" s="645"/>
      <c r="H9" s="645"/>
      <c r="I9" s="645"/>
      <c r="J9" s="645"/>
      <c r="K9" s="645"/>
      <c r="L9" s="645"/>
      <c r="M9" s="645"/>
      <c r="N9" s="645"/>
      <c r="O9" s="645"/>
      <c r="P9" s="645"/>
      <c r="Q9" s="646"/>
      <c r="R9" s="647">
        <v>2024</v>
      </c>
      <c r="S9" s="648"/>
      <c r="T9" s="648"/>
      <c r="U9" s="648"/>
      <c r="V9" s="648"/>
      <c r="W9" s="648"/>
      <c r="X9" s="648"/>
      <c r="Y9" s="649"/>
      <c r="Z9" s="650">
        <v>0</v>
      </c>
      <c r="AA9" s="650"/>
      <c r="AB9" s="650"/>
      <c r="AC9" s="650"/>
      <c r="AD9" s="651">
        <v>2024</v>
      </c>
      <c r="AE9" s="651"/>
      <c r="AF9" s="651"/>
      <c r="AG9" s="651"/>
      <c r="AH9" s="651"/>
      <c r="AI9" s="651"/>
      <c r="AJ9" s="651"/>
      <c r="AK9" s="651"/>
      <c r="AL9" s="652">
        <v>0.1</v>
      </c>
      <c r="AM9" s="653"/>
      <c r="AN9" s="653"/>
      <c r="AO9" s="654"/>
      <c r="AP9" s="644" t="s">
        <v>241</v>
      </c>
      <c r="AQ9" s="645"/>
      <c r="AR9" s="645"/>
      <c r="AS9" s="645"/>
      <c r="AT9" s="645"/>
      <c r="AU9" s="645"/>
      <c r="AV9" s="645"/>
      <c r="AW9" s="645"/>
      <c r="AX9" s="645"/>
      <c r="AY9" s="645"/>
      <c r="AZ9" s="645"/>
      <c r="BA9" s="645"/>
      <c r="BB9" s="645"/>
      <c r="BC9" s="645"/>
      <c r="BD9" s="645"/>
      <c r="BE9" s="645"/>
      <c r="BF9" s="646"/>
      <c r="BG9" s="647">
        <v>218644</v>
      </c>
      <c r="BH9" s="648"/>
      <c r="BI9" s="648"/>
      <c r="BJ9" s="648"/>
      <c r="BK9" s="648"/>
      <c r="BL9" s="648"/>
      <c r="BM9" s="648"/>
      <c r="BN9" s="649"/>
      <c r="BO9" s="650">
        <v>36.1</v>
      </c>
      <c r="BP9" s="650"/>
      <c r="BQ9" s="650"/>
      <c r="BR9" s="650"/>
      <c r="BS9" s="656" t="s">
        <v>173</v>
      </c>
      <c r="BT9" s="648"/>
      <c r="BU9" s="648"/>
      <c r="BV9" s="648"/>
      <c r="BW9" s="648"/>
      <c r="BX9" s="648"/>
      <c r="BY9" s="648"/>
      <c r="BZ9" s="648"/>
      <c r="CA9" s="648"/>
      <c r="CB9" s="657"/>
      <c r="CD9" s="662" t="s">
        <v>242</v>
      </c>
      <c r="CE9" s="663"/>
      <c r="CF9" s="663"/>
      <c r="CG9" s="663"/>
      <c r="CH9" s="663"/>
      <c r="CI9" s="663"/>
      <c r="CJ9" s="663"/>
      <c r="CK9" s="663"/>
      <c r="CL9" s="663"/>
      <c r="CM9" s="663"/>
      <c r="CN9" s="663"/>
      <c r="CO9" s="663"/>
      <c r="CP9" s="663"/>
      <c r="CQ9" s="664"/>
      <c r="CR9" s="647">
        <v>282463</v>
      </c>
      <c r="CS9" s="648"/>
      <c r="CT9" s="648"/>
      <c r="CU9" s="648"/>
      <c r="CV9" s="648"/>
      <c r="CW9" s="648"/>
      <c r="CX9" s="648"/>
      <c r="CY9" s="649"/>
      <c r="CZ9" s="650">
        <v>4.3</v>
      </c>
      <c r="DA9" s="650"/>
      <c r="DB9" s="650"/>
      <c r="DC9" s="650"/>
      <c r="DD9" s="656">
        <v>1634</v>
      </c>
      <c r="DE9" s="648"/>
      <c r="DF9" s="648"/>
      <c r="DG9" s="648"/>
      <c r="DH9" s="648"/>
      <c r="DI9" s="648"/>
      <c r="DJ9" s="648"/>
      <c r="DK9" s="648"/>
      <c r="DL9" s="648"/>
      <c r="DM9" s="648"/>
      <c r="DN9" s="648"/>
      <c r="DO9" s="648"/>
      <c r="DP9" s="649"/>
      <c r="DQ9" s="656">
        <v>267457</v>
      </c>
      <c r="DR9" s="648"/>
      <c r="DS9" s="648"/>
      <c r="DT9" s="648"/>
      <c r="DU9" s="648"/>
      <c r="DV9" s="648"/>
      <c r="DW9" s="648"/>
      <c r="DX9" s="648"/>
      <c r="DY9" s="648"/>
      <c r="DZ9" s="648"/>
      <c r="EA9" s="648"/>
      <c r="EB9" s="648"/>
      <c r="EC9" s="657"/>
    </row>
    <row r="10" spans="2:143" ht="11.25" customHeight="1" x14ac:dyDescent="0.15">
      <c r="B10" s="644" t="s">
        <v>243</v>
      </c>
      <c r="C10" s="645"/>
      <c r="D10" s="645"/>
      <c r="E10" s="645"/>
      <c r="F10" s="645"/>
      <c r="G10" s="645"/>
      <c r="H10" s="645"/>
      <c r="I10" s="645"/>
      <c r="J10" s="645"/>
      <c r="K10" s="645"/>
      <c r="L10" s="645"/>
      <c r="M10" s="645"/>
      <c r="N10" s="645"/>
      <c r="O10" s="645"/>
      <c r="P10" s="645"/>
      <c r="Q10" s="646"/>
      <c r="R10" s="647" t="s">
        <v>173</v>
      </c>
      <c r="S10" s="648"/>
      <c r="T10" s="648"/>
      <c r="U10" s="648"/>
      <c r="V10" s="648"/>
      <c r="W10" s="648"/>
      <c r="X10" s="648"/>
      <c r="Y10" s="649"/>
      <c r="Z10" s="650" t="s">
        <v>173</v>
      </c>
      <c r="AA10" s="650"/>
      <c r="AB10" s="650"/>
      <c r="AC10" s="650"/>
      <c r="AD10" s="651" t="s">
        <v>173</v>
      </c>
      <c r="AE10" s="651"/>
      <c r="AF10" s="651"/>
      <c r="AG10" s="651"/>
      <c r="AH10" s="651"/>
      <c r="AI10" s="651"/>
      <c r="AJ10" s="651"/>
      <c r="AK10" s="651"/>
      <c r="AL10" s="652" t="s">
        <v>173</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v>10792</v>
      </c>
      <c r="BH10" s="648"/>
      <c r="BI10" s="648"/>
      <c r="BJ10" s="648"/>
      <c r="BK10" s="648"/>
      <c r="BL10" s="648"/>
      <c r="BM10" s="648"/>
      <c r="BN10" s="649"/>
      <c r="BO10" s="650">
        <v>1.8</v>
      </c>
      <c r="BP10" s="650"/>
      <c r="BQ10" s="650"/>
      <c r="BR10" s="650"/>
      <c r="BS10" s="656" t="s">
        <v>173</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v>8105</v>
      </c>
      <c r="CS10" s="648"/>
      <c r="CT10" s="648"/>
      <c r="CU10" s="648"/>
      <c r="CV10" s="648"/>
      <c r="CW10" s="648"/>
      <c r="CX10" s="648"/>
      <c r="CY10" s="649"/>
      <c r="CZ10" s="650">
        <v>0.1</v>
      </c>
      <c r="DA10" s="650"/>
      <c r="DB10" s="650"/>
      <c r="DC10" s="650"/>
      <c r="DD10" s="656" t="s">
        <v>173</v>
      </c>
      <c r="DE10" s="648"/>
      <c r="DF10" s="648"/>
      <c r="DG10" s="648"/>
      <c r="DH10" s="648"/>
      <c r="DI10" s="648"/>
      <c r="DJ10" s="648"/>
      <c r="DK10" s="648"/>
      <c r="DL10" s="648"/>
      <c r="DM10" s="648"/>
      <c r="DN10" s="648"/>
      <c r="DO10" s="648"/>
      <c r="DP10" s="649"/>
      <c r="DQ10" s="656">
        <v>105</v>
      </c>
      <c r="DR10" s="648"/>
      <c r="DS10" s="648"/>
      <c r="DT10" s="648"/>
      <c r="DU10" s="648"/>
      <c r="DV10" s="648"/>
      <c r="DW10" s="648"/>
      <c r="DX10" s="648"/>
      <c r="DY10" s="648"/>
      <c r="DZ10" s="648"/>
      <c r="EA10" s="648"/>
      <c r="EB10" s="648"/>
      <c r="EC10" s="657"/>
    </row>
    <row r="11" spans="2:143" ht="11.25" customHeight="1" x14ac:dyDescent="0.15">
      <c r="B11" s="644" t="s">
        <v>246</v>
      </c>
      <c r="C11" s="645"/>
      <c r="D11" s="645"/>
      <c r="E11" s="645"/>
      <c r="F11" s="645"/>
      <c r="G11" s="645"/>
      <c r="H11" s="645"/>
      <c r="I11" s="645"/>
      <c r="J11" s="645"/>
      <c r="K11" s="645"/>
      <c r="L11" s="645"/>
      <c r="M11" s="645"/>
      <c r="N11" s="645"/>
      <c r="O11" s="645"/>
      <c r="P11" s="645"/>
      <c r="Q11" s="646"/>
      <c r="R11" s="647">
        <v>148270</v>
      </c>
      <c r="S11" s="648"/>
      <c r="T11" s="648"/>
      <c r="U11" s="648"/>
      <c r="V11" s="648"/>
      <c r="W11" s="648"/>
      <c r="X11" s="648"/>
      <c r="Y11" s="649"/>
      <c r="Z11" s="652">
        <v>2.2000000000000002</v>
      </c>
      <c r="AA11" s="653"/>
      <c r="AB11" s="653"/>
      <c r="AC11" s="665"/>
      <c r="AD11" s="656">
        <v>148270</v>
      </c>
      <c r="AE11" s="648"/>
      <c r="AF11" s="648"/>
      <c r="AG11" s="648"/>
      <c r="AH11" s="648"/>
      <c r="AI11" s="648"/>
      <c r="AJ11" s="648"/>
      <c r="AK11" s="649"/>
      <c r="AL11" s="652">
        <v>5.2</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v>14867</v>
      </c>
      <c r="BH11" s="648"/>
      <c r="BI11" s="648"/>
      <c r="BJ11" s="648"/>
      <c r="BK11" s="648"/>
      <c r="BL11" s="648"/>
      <c r="BM11" s="648"/>
      <c r="BN11" s="649"/>
      <c r="BO11" s="650">
        <v>2.5</v>
      </c>
      <c r="BP11" s="650"/>
      <c r="BQ11" s="650"/>
      <c r="BR11" s="650"/>
      <c r="BS11" s="656">
        <v>3784</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v>384679</v>
      </c>
      <c r="CS11" s="648"/>
      <c r="CT11" s="648"/>
      <c r="CU11" s="648"/>
      <c r="CV11" s="648"/>
      <c r="CW11" s="648"/>
      <c r="CX11" s="648"/>
      <c r="CY11" s="649"/>
      <c r="CZ11" s="650">
        <v>5.8</v>
      </c>
      <c r="DA11" s="650"/>
      <c r="DB11" s="650"/>
      <c r="DC11" s="650"/>
      <c r="DD11" s="656">
        <v>28240</v>
      </c>
      <c r="DE11" s="648"/>
      <c r="DF11" s="648"/>
      <c r="DG11" s="648"/>
      <c r="DH11" s="648"/>
      <c r="DI11" s="648"/>
      <c r="DJ11" s="648"/>
      <c r="DK11" s="648"/>
      <c r="DL11" s="648"/>
      <c r="DM11" s="648"/>
      <c r="DN11" s="648"/>
      <c r="DO11" s="648"/>
      <c r="DP11" s="649"/>
      <c r="DQ11" s="656">
        <v>154450</v>
      </c>
      <c r="DR11" s="648"/>
      <c r="DS11" s="648"/>
      <c r="DT11" s="648"/>
      <c r="DU11" s="648"/>
      <c r="DV11" s="648"/>
      <c r="DW11" s="648"/>
      <c r="DX11" s="648"/>
      <c r="DY11" s="648"/>
      <c r="DZ11" s="648"/>
      <c r="EA11" s="648"/>
      <c r="EB11" s="648"/>
      <c r="EC11" s="657"/>
    </row>
    <row r="12" spans="2:143" ht="11.25" customHeight="1" x14ac:dyDescent="0.15">
      <c r="B12" s="644" t="s">
        <v>249</v>
      </c>
      <c r="C12" s="645"/>
      <c r="D12" s="645"/>
      <c r="E12" s="645"/>
      <c r="F12" s="645"/>
      <c r="G12" s="645"/>
      <c r="H12" s="645"/>
      <c r="I12" s="645"/>
      <c r="J12" s="645"/>
      <c r="K12" s="645"/>
      <c r="L12" s="645"/>
      <c r="M12" s="645"/>
      <c r="N12" s="645"/>
      <c r="O12" s="645"/>
      <c r="P12" s="645"/>
      <c r="Q12" s="646"/>
      <c r="R12" s="647">
        <v>5278</v>
      </c>
      <c r="S12" s="648"/>
      <c r="T12" s="648"/>
      <c r="U12" s="648"/>
      <c r="V12" s="648"/>
      <c r="W12" s="648"/>
      <c r="X12" s="648"/>
      <c r="Y12" s="649"/>
      <c r="Z12" s="650">
        <v>0.1</v>
      </c>
      <c r="AA12" s="650"/>
      <c r="AB12" s="650"/>
      <c r="AC12" s="650"/>
      <c r="AD12" s="651">
        <v>5278</v>
      </c>
      <c r="AE12" s="651"/>
      <c r="AF12" s="651"/>
      <c r="AG12" s="651"/>
      <c r="AH12" s="651"/>
      <c r="AI12" s="651"/>
      <c r="AJ12" s="651"/>
      <c r="AK12" s="651"/>
      <c r="AL12" s="652">
        <v>0.2</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v>298832</v>
      </c>
      <c r="BH12" s="648"/>
      <c r="BI12" s="648"/>
      <c r="BJ12" s="648"/>
      <c r="BK12" s="648"/>
      <c r="BL12" s="648"/>
      <c r="BM12" s="648"/>
      <c r="BN12" s="649"/>
      <c r="BO12" s="650">
        <v>49.3</v>
      </c>
      <c r="BP12" s="650"/>
      <c r="BQ12" s="650"/>
      <c r="BR12" s="650"/>
      <c r="BS12" s="656" t="s">
        <v>173</v>
      </c>
      <c r="BT12" s="648"/>
      <c r="BU12" s="648"/>
      <c r="BV12" s="648"/>
      <c r="BW12" s="648"/>
      <c r="BX12" s="648"/>
      <c r="BY12" s="648"/>
      <c r="BZ12" s="648"/>
      <c r="CA12" s="648"/>
      <c r="CB12" s="657"/>
      <c r="CD12" s="662" t="s">
        <v>251</v>
      </c>
      <c r="CE12" s="663"/>
      <c r="CF12" s="663"/>
      <c r="CG12" s="663"/>
      <c r="CH12" s="663"/>
      <c r="CI12" s="663"/>
      <c r="CJ12" s="663"/>
      <c r="CK12" s="663"/>
      <c r="CL12" s="663"/>
      <c r="CM12" s="663"/>
      <c r="CN12" s="663"/>
      <c r="CO12" s="663"/>
      <c r="CP12" s="663"/>
      <c r="CQ12" s="664"/>
      <c r="CR12" s="647">
        <v>26651</v>
      </c>
      <c r="CS12" s="648"/>
      <c r="CT12" s="648"/>
      <c r="CU12" s="648"/>
      <c r="CV12" s="648"/>
      <c r="CW12" s="648"/>
      <c r="CX12" s="648"/>
      <c r="CY12" s="649"/>
      <c r="CZ12" s="650">
        <v>0.4</v>
      </c>
      <c r="DA12" s="650"/>
      <c r="DB12" s="650"/>
      <c r="DC12" s="650"/>
      <c r="DD12" s="656" t="s">
        <v>173</v>
      </c>
      <c r="DE12" s="648"/>
      <c r="DF12" s="648"/>
      <c r="DG12" s="648"/>
      <c r="DH12" s="648"/>
      <c r="DI12" s="648"/>
      <c r="DJ12" s="648"/>
      <c r="DK12" s="648"/>
      <c r="DL12" s="648"/>
      <c r="DM12" s="648"/>
      <c r="DN12" s="648"/>
      <c r="DO12" s="648"/>
      <c r="DP12" s="649"/>
      <c r="DQ12" s="656">
        <v>26351</v>
      </c>
      <c r="DR12" s="648"/>
      <c r="DS12" s="648"/>
      <c r="DT12" s="648"/>
      <c r="DU12" s="648"/>
      <c r="DV12" s="648"/>
      <c r="DW12" s="648"/>
      <c r="DX12" s="648"/>
      <c r="DY12" s="648"/>
      <c r="DZ12" s="648"/>
      <c r="EA12" s="648"/>
      <c r="EB12" s="648"/>
      <c r="EC12" s="657"/>
    </row>
    <row r="13" spans="2:143" ht="11.25" customHeight="1" x14ac:dyDescent="0.15">
      <c r="B13" s="644" t="s">
        <v>252</v>
      </c>
      <c r="C13" s="645"/>
      <c r="D13" s="645"/>
      <c r="E13" s="645"/>
      <c r="F13" s="645"/>
      <c r="G13" s="645"/>
      <c r="H13" s="645"/>
      <c r="I13" s="645"/>
      <c r="J13" s="645"/>
      <c r="K13" s="645"/>
      <c r="L13" s="645"/>
      <c r="M13" s="645"/>
      <c r="N13" s="645"/>
      <c r="O13" s="645"/>
      <c r="P13" s="645"/>
      <c r="Q13" s="646"/>
      <c r="R13" s="647" t="s">
        <v>173</v>
      </c>
      <c r="S13" s="648"/>
      <c r="T13" s="648"/>
      <c r="U13" s="648"/>
      <c r="V13" s="648"/>
      <c r="W13" s="648"/>
      <c r="X13" s="648"/>
      <c r="Y13" s="649"/>
      <c r="Z13" s="650" t="s">
        <v>253</v>
      </c>
      <c r="AA13" s="650"/>
      <c r="AB13" s="650"/>
      <c r="AC13" s="650"/>
      <c r="AD13" s="651" t="s">
        <v>173</v>
      </c>
      <c r="AE13" s="651"/>
      <c r="AF13" s="651"/>
      <c r="AG13" s="651"/>
      <c r="AH13" s="651"/>
      <c r="AI13" s="651"/>
      <c r="AJ13" s="651"/>
      <c r="AK13" s="651"/>
      <c r="AL13" s="652" t="s">
        <v>173</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296313</v>
      </c>
      <c r="BH13" s="648"/>
      <c r="BI13" s="648"/>
      <c r="BJ13" s="648"/>
      <c r="BK13" s="648"/>
      <c r="BL13" s="648"/>
      <c r="BM13" s="648"/>
      <c r="BN13" s="649"/>
      <c r="BO13" s="650">
        <v>48.9</v>
      </c>
      <c r="BP13" s="650"/>
      <c r="BQ13" s="650"/>
      <c r="BR13" s="650"/>
      <c r="BS13" s="656" t="s">
        <v>173</v>
      </c>
      <c r="BT13" s="648"/>
      <c r="BU13" s="648"/>
      <c r="BV13" s="648"/>
      <c r="BW13" s="648"/>
      <c r="BX13" s="648"/>
      <c r="BY13" s="648"/>
      <c r="BZ13" s="648"/>
      <c r="CA13" s="648"/>
      <c r="CB13" s="657"/>
      <c r="CD13" s="662" t="s">
        <v>255</v>
      </c>
      <c r="CE13" s="663"/>
      <c r="CF13" s="663"/>
      <c r="CG13" s="663"/>
      <c r="CH13" s="663"/>
      <c r="CI13" s="663"/>
      <c r="CJ13" s="663"/>
      <c r="CK13" s="663"/>
      <c r="CL13" s="663"/>
      <c r="CM13" s="663"/>
      <c r="CN13" s="663"/>
      <c r="CO13" s="663"/>
      <c r="CP13" s="663"/>
      <c r="CQ13" s="664"/>
      <c r="CR13" s="647">
        <v>597675</v>
      </c>
      <c r="CS13" s="648"/>
      <c r="CT13" s="648"/>
      <c r="CU13" s="648"/>
      <c r="CV13" s="648"/>
      <c r="CW13" s="648"/>
      <c r="CX13" s="648"/>
      <c r="CY13" s="649"/>
      <c r="CZ13" s="650">
        <v>9.1</v>
      </c>
      <c r="DA13" s="650"/>
      <c r="DB13" s="650"/>
      <c r="DC13" s="650"/>
      <c r="DD13" s="656">
        <v>122415</v>
      </c>
      <c r="DE13" s="648"/>
      <c r="DF13" s="648"/>
      <c r="DG13" s="648"/>
      <c r="DH13" s="648"/>
      <c r="DI13" s="648"/>
      <c r="DJ13" s="648"/>
      <c r="DK13" s="648"/>
      <c r="DL13" s="648"/>
      <c r="DM13" s="648"/>
      <c r="DN13" s="648"/>
      <c r="DO13" s="648"/>
      <c r="DP13" s="649"/>
      <c r="DQ13" s="656">
        <v>434491</v>
      </c>
      <c r="DR13" s="648"/>
      <c r="DS13" s="648"/>
      <c r="DT13" s="648"/>
      <c r="DU13" s="648"/>
      <c r="DV13" s="648"/>
      <c r="DW13" s="648"/>
      <c r="DX13" s="648"/>
      <c r="DY13" s="648"/>
      <c r="DZ13" s="648"/>
      <c r="EA13" s="648"/>
      <c r="EB13" s="648"/>
      <c r="EC13" s="657"/>
    </row>
    <row r="14" spans="2:143" ht="11.25" customHeight="1" x14ac:dyDescent="0.15">
      <c r="B14" s="644" t="s">
        <v>256</v>
      </c>
      <c r="C14" s="645"/>
      <c r="D14" s="645"/>
      <c r="E14" s="645"/>
      <c r="F14" s="645"/>
      <c r="G14" s="645"/>
      <c r="H14" s="645"/>
      <c r="I14" s="645"/>
      <c r="J14" s="645"/>
      <c r="K14" s="645"/>
      <c r="L14" s="645"/>
      <c r="M14" s="645"/>
      <c r="N14" s="645"/>
      <c r="O14" s="645"/>
      <c r="P14" s="645"/>
      <c r="Q14" s="646"/>
      <c r="R14" s="647" t="s">
        <v>173</v>
      </c>
      <c r="S14" s="648"/>
      <c r="T14" s="648"/>
      <c r="U14" s="648"/>
      <c r="V14" s="648"/>
      <c r="W14" s="648"/>
      <c r="X14" s="648"/>
      <c r="Y14" s="649"/>
      <c r="Z14" s="650" t="s">
        <v>173</v>
      </c>
      <c r="AA14" s="650"/>
      <c r="AB14" s="650"/>
      <c r="AC14" s="650"/>
      <c r="AD14" s="651" t="s">
        <v>173</v>
      </c>
      <c r="AE14" s="651"/>
      <c r="AF14" s="651"/>
      <c r="AG14" s="651"/>
      <c r="AH14" s="651"/>
      <c r="AI14" s="651"/>
      <c r="AJ14" s="651"/>
      <c r="AK14" s="651"/>
      <c r="AL14" s="652" t="s">
        <v>173</v>
      </c>
      <c r="AM14" s="653"/>
      <c r="AN14" s="653"/>
      <c r="AO14" s="654"/>
      <c r="AP14" s="644" t="s">
        <v>257</v>
      </c>
      <c r="AQ14" s="645"/>
      <c r="AR14" s="645"/>
      <c r="AS14" s="645"/>
      <c r="AT14" s="645"/>
      <c r="AU14" s="645"/>
      <c r="AV14" s="645"/>
      <c r="AW14" s="645"/>
      <c r="AX14" s="645"/>
      <c r="AY14" s="645"/>
      <c r="AZ14" s="645"/>
      <c r="BA14" s="645"/>
      <c r="BB14" s="645"/>
      <c r="BC14" s="645"/>
      <c r="BD14" s="645"/>
      <c r="BE14" s="645"/>
      <c r="BF14" s="646"/>
      <c r="BG14" s="647">
        <v>28298</v>
      </c>
      <c r="BH14" s="648"/>
      <c r="BI14" s="648"/>
      <c r="BJ14" s="648"/>
      <c r="BK14" s="648"/>
      <c r="BL14" s="648"/>
      <c r="BM14" s="648"/>
      <c r="BN14" s="649"/>
      <c r="BO14" s="650">
        <v>4.7</v>
      </c>
      <c r="BP14" s="650"/>
      <c r="BQ14" s="650"/>
      <c r="BR14" s="650"/>
      <c r="BS14" s="656" t="s">
        <v>173</v>
      </c>
      <c r="BT14" s="648"/>
      <c r="BU14" s="648"/>
      <c r="BV14" s="648"/>
      <c r="BW14" s="648"/>
      <c r="BX14" s="648"/>
      <c r="BY14" s="648"/>
      <c r="BZ14" s="648"/>
      <c r="CA14" s="648"/>
      <c r="CB14" s="657"/>
      <c r="CD14" s="662" t="s">
        <v>258</v>
      </c>
      <c r="CE14" s="663"/>
      <c r="CF14" s="663"/>
      <c r="CG14" s="663"/>
      <c r="CH14" s="663"/>
      <c r="CI14" s="663"/>
      <c r="CJ14" s="663"/>
      <c r="CK14" s="663"/>
      <c r="CL14" s="663"/>
      <c r="CM14" s="663"/>
      <c r="CN14" s="663"/>
      <c r="CO14" s="663"/>
      <c r="CP14" s="663"/>
      <c r="CQ14" s="664"/>
      <c r="CR14" s="647">
        <v>231599</v>
      </c>
      <c r="CS14" s="648"/>
      <c r="CT14" s="648"/>
      <c r="CU14" s="648"/>
      <c r="CV14" s="648"/>
      <c r="CW14" s="648"/>
      <c r="CX14" s="648"/>
      <c r="CY14" s="649"/>
      <c r="CZ14" s="650">
        <v>3.5</v>
      </c>
      <c r="DA14" s="650"/>
      <c r="DB14" s="650"/>
      <c r="DC14" s="650"/>
      <c r="DD14" s="656">
        <v>35369</v>
      </c>
      <c r="DE14" s="648"/>
      <c r="DF14" s="648"/>
      <c r="DG14" s="648"/>
      <c r="DH14" s="648"/>
      <c r="DI14" s="648"/>
      <c r="DJ14" s="648"/>
      <c r="DK14" s="648"/>
      <c r="DL14" s="648"/>
      <c r="DM14" s="648"/>
      <c r="DN14" s="648"/>
      <c r="DO14" s="648"/>
      <c r="DP14" s="649"/>
      <c r="DQ14" s="656">
        <v>201354</v>
      </c>
      <c r="DR14" s="648"/>
      <c r="DS14" s="648"/>
      <c r="DT14" s="648"/>
      <c r="DU14" s="648"/>
      <c r="DV14" s="648"/>
      <c r="DW14" s="648"/>
      <c r="DX14" s="648"/>
      <c r="DY14" s="648"/>
      <c r="DZ14" s="648"/>
      <c r="EA14" s="648"/>
      <c r="EB14" s="648"/>
      <c r="EC14" s="657"/>
    </row>
    <row r="15" spans="2:143" ht="11.25" customHeight="1" x14ac:dyDescent="0.15">
      <c r="B15" s="644" t="s">
        <v>259</v>
      </c>
      <c r="C15" s="645"/>
      <c r="D15" s="645"/>
      <c r="E15" s="645"/>
      <c r="F15" s="645"/>
      <c r="G15" s="645"/>
      <c r="H15" s="645"/>
      <c r="I15" s="645"/>
      <c r="J15" s="645"/>
      <c r="K15" s="645"/>
      <c r="L15" s="645"/>
      <c r="M15" s="645"/>
      <c r="N15" s="645"/>
      <c r="O15" s="645"/>
      <c r="P15" s="645"/>
      <c r="Q15" s="646"/>
      <c r="R15" s="647" t="s">
        <v>173</v>
      </c>
      <c r="S15" s="648"/>
      <c r="T15" s="648"/>
      <c r="U15" s="648"/>
      <c r="V15" s="648"/>
      <c r="W15" s="648"/>
      <c r="X15" s="648"/>
      <c r="Y15" s="649"/>
      <c r="Z15" s="650" t="s">
        <v>173</v>
      </c>
      <c r="AA15" s="650"/>
      <c r="AB15" s="650"/>
      <c r="AC15" s="650"/>
      <c r="AD15" s="651" t="s">
        <v>173</v>
      </c>
      <c r="AE15" s="651"/>
      <c r="AF15" s="651"/>
      <c r="AG15" s="651"/>
      <c r="AH15" s="651"/>
      <c r="AI15" s="651"/>
      <c r="AJ15" s="651"/>
      <c r="AK15" s="651"/>
      <c r="AL15" s="652" t="s">
        <v>173</v>
      </c>
      <c r="AM15" s="653"/>
      <c r="AN15" s="653"/>
      <c r="AO15" s="654"/>
      <c r="AP15" s="644" t="s">
        <v>260</v>
      </c>
      <c r="AQ15" s="645"/>
      <c r="AR15" s="645"/>
      <c r="AS15" s="645"/>
      <c r="AT15" s="645"/>
      <c r="AU15" s="645"/>
      <c r="AV15" s="645"/>
      <c r="AW15" s="645"/>
      <c r="AX15" s="645"/>
      <c r="AY15" s="645"/>
      <c r="AZ15" s="645"/>
      <c r="BA15" s="645"/>
      <c r="BB15" s="645"/>
      <c r="BC15" s="645"/>
      <c r="BD15" s="645"/>
      <c r="BE15" s="645"/>
      <c r="BF15" s="646"/>
      <c r="BG15" s="647">
        <v>3478</v>
      </c>
      <c r="BH15" s="648"/>
      <c r="BI15" s="648"/>
      <c r="BJ15" s="648"/>
      <c r="BK15" s="648"/>
      <c r="BL15" s="648"/>
      <c r="BM15" s="648"/>
      <c r="BN15" s="649"/>
      <c r="BO15" s="650">
        <v>0.6</v>
      </c>
      <c r="BP15" s="650"/>
      <c r="BQ15" s="650"/>
      <c r="BR15" s="650"/>
      <c r="BS15" s="656" t="s">
        <v>173</v>
      </c>
      <c r="BT15" s="648"/>
      <c r="BU15" s="648"/>
      <c r="BV15" s="648"/>
      <c r="BW15" s="648"/>
      <c r="BX15" s="648"/>
      <c r="BY15" s="648"/>
      <c r="BZ15" s="648"/>
      <c r="CA15" s="648"/>
      <c r="CB15" s="657"/>
      <c r="CD15" s="662" t="s">
        <v>261</v>
      </c>
      <c r="CE15" s="663"/>
      <c r="CF15" s="663"/>
      <c r="CG15" s="663"/>
      <c r="CH15" s="663"/>
      <c r="CI15" s="663"/>
      <c r="CJ15" s="663"/>
      <c r="CK15" s="663"/>
      <c r="CL15" s="663"/>
      <c r="CM15" s="663"/>
      <c r="CN15" s="663"/>
      <c r="CO15" s="663"/>
      <c r="CP15" s="663"/>
      <c r="CQ15" s="664"/>
      <c r="CR15" s="647">
        <v>468518</v>
      </c>
      <c r="CS15" s="648"/>
      <c r="CT15" s="648"/>
      <c r="CU15" s="648"/>
      <c r="CV15" s="648"/>
      <c r="CW15" s="648"/>
      <c r="CX15" s="648"/>
      <c r="CY15" s="649"/>
      <c r="CZ15" s="650">
        <v>7.1</v>
      </c>
      <c r="DA15" s="650"/>
      <c r="DB15" s="650"/>
      <c r="DC15" s="650"/>
      <c r="DD15" s="656">
        <v>45808</v>
      </c>
      <c r="DE15" s="648"/>
      <c r="DF15" s="648"/>
      <c r="DG15" s="648"/>
      <c r="DH15" s="648"/>
      <c r="DI15" s="648"/>
      <c r="DJ15" s="648"/>
      <c r="DK15" s="648"/>
      <c r="DL15" s="648"/>
      <c r="DM15" s="648"/>
      <c r="DN15" s="648"/>
      <c r="DO15" s="648"/>
      <c r="DP15" s="649"/>
      <c r="DQ15" s="656">
        <v>389911</v>
      </c>
      <c r="DR15" s="648"/>
      <c r="DS15" s="648"/>
      <c r="DT15" s="648"/>
      <c r="DU15" s="648"/>
      <c r="DV15" s="648"/>
      <c r="DW15" s="648"/>
      <c r="DX15" s="648"/>
      <c r="DY15" s="648"/>
      <c r="DZ15" s="648"/>
      <c r="EA15" s="648"/>
      <c r="EB15" s="648"/>
      <c r="EC15" s="657"/>
    </row>
    <row r="16" spans="2:143" ht="11.25" customHeight="1" x14ac:dyDescent="0.15">
      <c r="B16" s="644" t="s">
        <v>262</v>
      </c>
      <c r="C16" s="645"/>
      <c r="D16" s="645"/>
      <c r="E16" s="645"/>
      <c r="F16" s="645"/>
      <c r="G16" s="645"/>
      <c r="H16" s="645"/>
      <c r="I16" s="645"/>
      <c r="J16" s="645"/>
      <c r="K16" s="645"/>
      <c r="L16" s="645"/>
      <c r="M16" s="645"/>
      <c r="N16" s="645"/>
      <c r="O16" s="645"/>
      <c r="P16" s="645"/>
      <c r="Q16" s="646"/>
      <c r="R16" s="647">
        <v>3110</v>
      </c>
      <c r="S16" s="648"/>
      <c r="T16" s="648"/>
      <c r="U16" s="648"/>
      <c r="V16" s="648"/>
      <c r="W16" s="648"/>
      <c r="X16" s="648"/>
      <c r="Y16" s="649"/>
      <c r="Z16" s="650">
        <v>0</v>
      </c>
      <c r="AA16" s="650"/>
      <c r="AB16" s="650"/>
      <c r="AC16" s="650"/>
      <c r="AD16" s="651">
        <v>3110</v>
      </c>
      <c r="AE16" s="651"/>
      <c r="AF16" s="651"/>
      <c r="AG16" s="651"/>
      <c r="AH16" s="651"/>
      <c r="AI16" s="651"/>
      <c r="AJ16" s="651"/>
      <c r="AK16" s="651"/>
      <c r="AL16" s="652">
        <v>0.1</v>
      </c>
      <c r="AM16" s="653"/>
      <c r="AN16" s="653"/>
      <c r="AO16" s="654"/>
      <c r="AP16" s="644" t="s">
        <v>263</v>
      </c>
      <c r="AQ16" s="645"/>
      <c r="AR16" s="645"/>
      <c r="AS16" s="645"/>
      <c r="AT16" s="645"/>
      <c r="AU16" s="645"/>
      <c r="AV16" s="645"/>
      <c r="AW16" s="645"/>
      <c r="AX16" s="645"/>
      <c r="AY16" s="645"/>
      <c r="AZ16" s="645"/>
      <c r="BA16" s="645"/>
      <c r="BB16" s="645"/>
      <c r="BC16" s="645"/>
      <c r="BD16" s="645"/>
      <c r="BE16" s="645"/>
      <c r="BF16" s="646"/>
      <c r="BG16" s="647">
        <v>309</v>
      </c>
      <c r="BH16" s="648"/>
      <c r="BI16" s="648"/>
      <c r="BJ16" s="648"/>
      <c r="BK16" s="648"/>
      <c r="BL16" s="648"/>
      <c r="BM16" s="648"/>
      <c r="BN16" s="649"/>
      <c r="BO16" s="650">
        <v>0.1</v>
      </c>
      <c r="BP16" s="650"/>
      <c r="BQ16" s="650"/>
      <c r="BR16" s="650"/>
      <c r="BS16" s="656" t="s">
        <v>173</v>
      </c>
      <c r="BT16" s="648"/>
      <c r="BU16" s="648"/>
      <c r="BV16" s="648"/>
      <c r="BW16" s="648"/>
      <c r="BX16" s="648"/>
      <c r="BY16" s="648"/>
      <c r="BZ16" s="648"/>
      <c r="CA16" s="648"/>
      <c r="CB16" s="657"/>
      <c r="CD16" s="662" t="s">
        <v>264</v>
      </c>
      <c r="CE16" s="663"/>
      <c r="CF16" s="663"/>
      <c r="CG16" s="663"/>
      <c r="CH16" s="663"/>
      <c r="CI16" s="663"/>
      <c r="CJ16" s="663"/>
      <c r="CK16" s="663"/>
      <c r="CL16" s="663"/>
      <c r="CM16" s="663"/>
      <c r="CN16" s="663"/>
      <c r="CO16" s="663"/>
      <c r="CP16" s="663"/>
      <c r="CQ16" s="664"/>
      <c r="CR16" s="647">
        <v>56107</v>
      </c>
      <c r="CS16" s="648"/>
      <c r="CT16" s="648"/>
      <c r="CU16" s="648"/>
      <c r="CV16" s="648"/>
      <c r="CW16" s="648"/>
      <c r="CX16" s="648"/>
      <c r="CY16" s="649"/>
      <c r="CZ16" s="650">
        <v>0.9</v>
      </c>
      <c r="DA16" s="650"/>
      <c r="DB16" s="650"/>
      <c r="DC16" s="650"/>
      <c r="DD16" s="656" t="s">
        <v>173</v>
      </c>
      <c r="DE16" s="648"/>
      <c r="DF16" s="648"/>
      <c r="DG16" s="648"/>
      <c r="DH16" s="648"/>
      <c r="DI16" s="648"/>
      <c r="DJ16" s="648"/>
      <c r="DK16" s="648"/>
      <c r="DL16" s="648"/>
      <c r="DM16" s="648"/>
      <c r="DN16" s="648"/>
      <c r="DO16" s="648"/>
      <c r="DP16" s="649"/>
      <c r="DQ16" s="656">
        <v>36412</v>
      </c>
      <c r="DR16" s="648"/>
      <c r="DS16" s="648"/>
      <c r="DT16" s="648"/>
      <c r="DU16" s="648"/>
      <c r="DV16" s="648"/>
      <c r="DW16" s="648"/>
      <c r="DX16" s="648"/>
      <c r="DY16" s="648"/>
      <c r="DZ16" s="648"/>
      <c r="EA16" s="648"/>
      <c r="EB16" s="648"/>
      <c r="EC16" s="657"/>
    </row>
    <row r="17" spans="2:133" ht="11.25" customHeight="1" x14ac:dyDescent="0.15">
      <c r="B17" s="644" t="s">
        <v>265</v>
      </c>
      <c r="C17" s="645"/>
      <c r="D17" s="645"/>
      <c r="E17" s="645"/>
      <c r="F17" s="645"/>
      <c r="G17" s="645"/>
      <c r="H17" s="645"/>
      <c r="I17" s="645"/>
      <c r="J17" s="645"/>
      <c r="K17" s="645"/>
      <c r="L17" s="645"/>
      <c r="M17" s="645"/>
      <c r="N17" s="645"/>
      <c r="O17" s="645"/>
      <c r="P17" s="645"/>
      <c r="Q17" s="646"/>
      <c r="R17" s="647">
        <v>1863</v>
      </c>
      <c r="S17" s="648"/>
      <c r="T17" s="648"/>
      <c r="U17" s="648"/>
      <c r="V17" s="648"/>
      <c r="W17" s="648"/>
      <c r="X17" s="648"/>
      <c r="Y17" s="649"/>
      <c r="Z17" s="650">
        <v>0</v>
      </c>
      <c r="AA17" s="650"/>
      <c r="AB17" s="650"/>
      <c r="AC17" s="650"/>
      <c r="AD17" s="651">
        <v>1863</v>
      </c>
      <c r="AE17" s="651"/>
      <c r="AF17" s="651"/>
      <c r="AG17" s="651"/>
      <c r="AH17" s="651"/>
      <c r="AI17" s="651"/>
      <c r="AJ17" s="651"/>
      <c r="AK17" s="651"/>
      <c r="AL17" s="652">
        <v>0.1</v>
      </c>
      <c r="AM17" s="653"/>
      <c r="AN17" s="653"/>
      <c r="AO17" s="654"/>
      <c r="AP17" s="644" t="s">
        <v>266</v>
      </c>
      <c r="AQ17" s="645"/>
      <c r="AR17" s="645"/>
      <c r="AS17" s="645"/>
      <c r="AT17" s="645"/>
      <c r="AU17" s="645"/>
      <c r="AV17" s="645"/>
      <c r="AW17" s="645"/>
      <c r="AX17" s="645"/>
      <c r="AY17" s="645"/>
      <c r="AZ17" s="645"/>
      <c r="BA17" s="645"/>
      <c r="BB17" s="645"/>
      <c r="BC17" s="645"/>
      <c r="BD17" s="645"/>
      <c r="BE17" s="645"/>
      <c r="BF17" s="646"/>
      <c r="BG17" s="647" t="s">
        <v>253</v>
      </c>
      <c r="BH17" s="648"/>
      <c r="BI17" s="648"/>
      <c r="BJ17" s="648"/>
      <c r="BK17" s="648"/>
      <c r="BL17" s="648"/>
      <c r="BM17" s="648"/>
      <c r="BN17" s="649"/>
      <c r="BO17" s="650" t="s">
        <v>173</v>
      </c>
      <c r="BP17" s="650"/>
      <c r="BQ17" s="650"/>
      <c r="BR17" s="650"/>
      <c r="BS17" s="656" t="s">
        <v>173</v>
      </c>
      <c r="BT17" s="648"/>
      <c r="BU17" s="648"/>
      <c r="BV17" s="648"/>
      <c r="BW17" s="648"/>
      <c r="BX17" s="648"/>
      <c r="BY17" s="648"/>
      <c r="BZ17" s="648"/>
      <c r="CA17" s="648"/>
      <c r="CB17" s="657"/>
      <c r="CD17" s="662" t="s">
        <v>267</v>
      </c>
      <c r="CE17" s="663"/>
      <c r="CF17" s="663"/>
      <c r="CG17" s="663"/>
      <c r="CH17" s="663"/>
      <c r="CI17" s="663"/>
      <c r="CJ17" s="663"/>
      <c r="CK17" s="663"/>
      <c r="CL17" s="663"/>
      <c r="CM17" s="663"/>
      <c r="CN17" s="663"/>
      <c r="CO17" s="663"/>
      <c r="CP17" s="663"/>
      <c r="CQ17" s="664"/>
      <c r="CR17" s="647">
        <v>669995</v>
      </c>
      <c r="CS17" s="648"/>
      <c r="CT17" s="648"/>
      <c r="CU17" s="648"/>
      <c r="CV17" s="648"/>
      <c r="CW17" s="648"/>
      <c r="CX17" s="648"/>
      <c r="CY17" s="649"/>
      <c r="CZ17" s="650">
        <v>10.199999999999999</v>
      </c>
      <c r="DA17" s="650"/>
      <c r="DB17" s="650"/>
      <c r="DC17" s="650"/>
      <c r="DD17" s="656" t="s">
        <v>173</v>
      </c>
      <c r="DE17" s="648"/>
      <c r="DF17" s="648"/>
      <c r="DG17" s="648"/>
      <c r="DH17" s="648"/>
      <c r="DI17" s="648"/>
      <c r="DJ17" s="648"/>
      <c r="DK17" s="648"/>
      <c r="DL17" s="648"/>
      <c r="DM17" s="648"/>
      <c r="DN17" s="648"/>
      <c r="DO17" s="648"/>
      <c r="DP17" s="649"/>
      <c r="DQ17" s="656">
        <v>669912</v>
      </c>
      <c r="DR17" s="648"/>
      <c r="DS17" s="648"/>
      <c r="DT17" s="648"/>
      <c r="DU17" s="648"/>
      <c r="DV17" s="648"/>
      <c r="DW17" s="648"/>
      <c r="DX17" s="648"/>
      <c r="DY17" s="648"/>
      <c r="DZ17" s="648"/>
      <c r="EA17" s="648"/>
      <c r="EB17" s="648"/>
      <c r="EC17" s="657"/>
    </row>
    <row r="18" spans="2:133" ht="11.25" customHeight="1" x14ac:dyDescent="0.15">
      <c r="B18" s="644" t="s">
        <v>268</v>
      </c>
      <c r="C18" s="645"/>
      <c r="D18" s="645"/>
      <c r="E18" s="645"/>
      <c r="F18" s="645"/>
      <c r="G18" s="645"/>
      <c r="H18" s="645"/>
      <c r="I18" s="645"/>
      <c r="J18" s="645"/>
      <c r="K18" s="645"/>
      <c r="L18" s="645"/>
      <c r="M18" s="645"/>
      <c r="N18" s="645"/>
      <c r="O18" s="645"/>
      <c r="P18" s="645"/>
      <c r="Q18" s="646"/>
      <c r="R18" s="647">
        <v>4170</v>
      </c>
      <c r="S18" s="648"/>
      <c r="T18" s="648"/>
      <c r="U18" s="648"/>
      <c r="V18" s="648"/>
      <c r="W18" s="648"/>
      <c r="X18" s="648"/>
      <c r="Y18" s="649"/>
      <c r="Z18" s="650">
        <v>0.1</v>
      </c>
      <c r="AA18" s="650"/>
      <c r="AB18" s="650"/>
      <c r="AC18" s="650"/>
      <c r="AD18" s="651">
        <v>4170</v>
      </c>
      <c r="AE18" s="651"/>
      <c r="AF18" s="651"/>
      <c r="AG18" s="651"/>
      <c r="AH18" s="651"/>
      <c r="AI18" s="651"/>
      <c r="AJ18" s="651"/>
      <c r="AK18" s="651"/>
      <c r="AL18" s="652">
        <v>0.1</v>
      </c>
      <c r="AM18" s="653"/>
      <c r="AN18" s="653"/>
      <c r="AO18" s="654"/>
      <c r="AP18" s="644" t="s">
        <v>269</v>
      </c>
      <c r="AQ18" s="645"/>
      <c r="AR18" s="645"/>
      <c r="AS18" s="645"/>
      <c r="AT18" s="645"/>
      <c r="AU18" s="645"/>
      <c r="AV18" s="645"/>
      <c r="AW18" s="645"/>
      <c r="AX18" s="645"/>
      <c r="AY18" s="645"/>
      <c r="AZ18" s="645"/>
      <c r="BA18" s="645"/>
      <c r="BB18" s="645"/>
      <c r="BC18" s="645"/>
      <c r="BD18" s="645"/>
      <c r="BE18" s="645"/>
      <c r="BF18" s="646"/>
      <c r="BG18" s="647" t="s">
        <v>173</v>
      </c>
      <c r="BH18" s="648"/>
      <c r="BI18" s="648"/>
      <c r="BJ18" s="648"/>
      <c r="BK18" s="648"/>
      <c r="BL18" s="648"/>
      <c r="BM18" s="648"/>
      <c r="BN18" s="649"/>
      <c r="BO18" s="650" t="s">
        <v>173</v>
      </c>
      <c r="BP18" s="650"/>
      <c r="BQ18" s="650"/>
      <c r="BR18" s="650"/>
      <c r="BS18" s="656" t="s">
        <v>173</v>
      </c>
      <c r="BT18" s="648"/>
      <c r="BU18" s="648"/>
      <c r="BV18" s="648"/>
      <c r="BW18" s="648"/>
      <c r="BX18" s="648"/>
      <c r="BY18" s="648"/>
      <c r="BZ18" s="648"/>
      <c r="CA18" s="648"/>
      <c r="CB18" s="657"/>
      <c r="CD18" s="662" t="s">
        <v>270</v>
      </c>
      <c r="CE18" s="663"/>
      <c r="CF18" s="663"/>
      <c r="CG18" s="663"/>
      <c r="CH18" s="663"/>
      <c r="CI18" s="663"/>
      <c r="CJ18" s="663"/>
      <c r="CK18" s="663"/>
      <c r="CL18" s="663"/>
      <c r="CM18" s="663"/>
      <c r="CN18" s="663"/>
      <c r="CO18" s="663"/>
      <c r="CP18" s="663"/>
      <c r="CQ18" s="664"/>
      <c r="CR18" s="647" t="s">
        <v>253</v>
      </c>
      <c r="CS18" s="648"/>
      <c r="CT18" s="648"/>
      <c r="CU18" s="648"/>
      <c r="CV18" s="648"/>
      <c r="CW18" s="648"/>
      <c r="CX18" s="648"/>
      <c r="CY18" s="649"/>
      <c r="CZ18" s="650" t="s">
        <v>173</v>
      </c>
      <c r="DA18" s="650"/>
      <c r="DB18" s="650"/>
      <c r="DC18" s="650"/>
      <c r="DD18" s="656" t="s">
        <v>173</v>
      </c>
      <c r="DE18" s="648"/>
      <c r="DF18" s="648"/>
      <c r="DG18" s="648"/>
      <c r="DH18" s="648"/>
      <c r="DI18" s="648"/>
      <c r="DJ18" s="648"/>
      <c r="DK18" s="648"/>
      <c r="DL18" s="648"/>
      <c r="DM18" s="648"/>
      <c r="DN18" s="648"/>
      <c r="DO18" s="648"/>
      <c r="DP18" s="649"/>
      <c r="DQ18" s="656" t="s">
        <v>173</v>
      </c>
      <c r="DR18" s="648"/>
      <c r="DS18" s="648"/>
      <c r="DT18" s="648"/>
      <c r="DU18" s="648"/>
      <c r="DV18" s="648"/>
      <c r="DW18" s="648"/>
      <c r="DX18" s="648"/>
      <c r="DY18" s="648"/>
      <c r="DZ18" s="648"/>
      <c r="EA18" s="648"/>
      <c r="EB18" s="648"/>
      <c r="EC18" s="657"/>
    </row>
    <row r="19" spans="2:133" ht="11.25" customHeight="1" x14ac:dyDescent="0.15">
      <c r="B19" s="644" t="s">
        <v>271</v>
      </c>
      <c r="C19" s="645"/>
      <c r="D19" s="645"/>
      <c r="E19" s="645"/>
      <c r="F19" s="645"/>
      <c r="G19" s="645"/>
      <c r="H19" s="645"/>
      <c r="I19" s="645"/>
      <c r="J19" s="645"/>
      <c r="K19" s="645"/>
      <c r="L19" s="645"/>
      <c r="M19" s="645"/>
      <c r="N19" s="645"/>
      <c r="O19" s="645"/>
      <c r="P19" s="645"/>
      <c r="Q19" s="646"/>
      <c r="R19" s="647">
        <v>2222</v>
      </c>
      <c r="S19" s="648"/>
      <c r="T19" s="648"/>
      <c r="U19" s="648"/>
      <c r="V19" s="648"/>
      <c r="W19" s="648"/>
      <c r="X19" s="648"/>
      <c r="Y19" s="649"/>
      <c r="Z19" s="650">
        <v>0</v>
      </c>
      <c r="AA19" s="650"/>
      <c r="AB19" s="650"/>
      <c r="AC19" s="650"/>
      <c r="AD19" s="651">
        <v>2222</v>
      </c>
      <c r="AE19" s="651"/>
      <c r="AF19" s="651"/>
      <c r="AG19" s="651"/>
      <c r="AH19" s="651"/>
      <c r="AI19" s="651"/>
      <c r="AJ19" s="651"/>
      <c r="AK19" s="651"/>
      <c r="AL19" s="652">
        <v>0.1</v>
      </c>
      <c r="AM19" s="653"/>
      <c r="AN19" s="653"/>
      <c r="AO19" s="654"/>
      <c r="AP19" s="644" t="s">
        <v>272</v>
      </c>
      <c r="AQ19" s="645"/>
      <c r="AR19" s="645"/>
      <c r="AS19" s="645"/>
      <c r="AT19" s="645"/>
      <c r="AU19" s="645"/>
      <c r="AV19" s="645"/>
      <c r="AW19" s="645"/>
      <c r="AX19" s="645"/>
      <c r="AY19" s="645"/>
      <c r="AZ19" s="645"/>
      <c r="BA19" s="645"/>
      <c r="BB19" s="645"/>
      <c r="BC19" s="645"/>
      <c r="BD19" s="645"/>
      <c r="BE19" s="645"/>
      <c r="BF19" s="646"/>
      <c r="BG19" s="647">
        <v>17891</v>
      </c>
      <c r="BH19" s="648"/>
      <c r="BI19" s="648"/>
      <c r="BJ19" s="648"/>
      <c r="BK19" s="648"/>
      <c r="BL19" s="648"/>
      <c r="BM19" s="648"/>
      <c r="BN19" s="649"/>
      <c r="BO19" s="650">
        <v>3</v>
      </c>
      <c r="BP19" s="650"/>
      <c r="BQ19" s="650"/>
      <c r="BR19" s="650"/>
      <c r="BS19" s="656" t="s">
        <v>173</v>
      </c>
      <c r="BT19" s="648"/>
      <c r="BU19" s="648"/>
      <c r="BV19" s="648"/>
      <c r="BW19" s="648"/>
      <c r="BX19" s="648"/>
      <c r="BY19" s="648"/>
      <c r="BZ19" s="648"/>
      <c r="CA19" s="648"/>
      <c r="CB19" s="657"/>
      <c r="CD19" s="662" t="s">
        <v>273</v>
      </c>
      <c r="CE19" s="663"/>
      <c r="CF19" s="663"/>
      <c r="CG19" s="663"/>
      <c r="CH19" s="663"/>
      <c r="CI19" s="663"/>
      <c r="CJ19" s="663"/>
      <c r="CK19" s="663"/>
      <c r="CL19" s="663"/>
      <c r="CM19" s="663"/>
      <c r="CN19" s="663"/>
      <c r="CO19" s="663"/>
      <c r="CP19" s="663"/>
      <c r="CQ19" s="664"/>
      <c r="CR19" s="647" t="s">
        <v>173</v>
      </c>
      <c r="CS19" s="648"/>
      <c r="CT19" s="648"/>
      <c r="CU19" s="648"/>
      <c r="CV19" s="648"/>
      <c r="CW19" s="648"/>
      <c r="CX19" s="648"/>
      <c r="CY19" s="649"/>
      <c r="CZ19" s="650" t="s">
        <v>173</v>
      </c>
      <c r="DA19" s="650"/>
      <c r="DB19" s="650"/>
      <c r="DC19" s="650"/>
      <c r="DD19" s="656" t="s">
        <v>173</v>
      </c>
      <c r="DE19" s="648"/>
      <c r="DF19" s="648"/>
      <c r="DG19" s="648"/>
      <c r="DH19" s="648"/>
      <c r="DI19" s="648"/>
      <c r="DJ19" s="648"/>
      <c r="DK19" s="648"/>
      <c r="DL19" s="648"/>
      <c r="DM19" s="648"/>
      <c r="DN19" s="648"/>
      <c r="DO19" s="648"/>
      <c r="DP19" s="649"/>
      <c r="DQ19" s="656" t="s">
        <v>173</v>
      </c>
      <c r="DR19" s="648"/>
      <c r="DS19" s="648"/>
      <c r="DT19" s="648"/>
      <c r="DU19" s="648"/>
      <c r="DV19" s="648"/>
      <c r="DW19" s="648"/>
      <c r="DX19" s="648"/>
      <c r="DY19" s="648"/>
      <c r="DZ19" s="648"/>
      <c r="EA19" s="648"/>
      <c r="EB19" s="648"/>
      <c r="EC19" s="657"/>
    </row>
    <row r="20" spans="2:133" ht="11.25" customHeight="1" x14ac:dyDescent="0.15">
      <c r="B20" s="644" t="s">
        <v>274</v>
      </c>
      <c r="C20" s="645"/>
      <c r="D20" s="645"/>
      <c r="E20" s="645"/>
      <c r="F20" s="645"/>
      <c r="G20" s="645"/>
      <c r="H20" s="645"/>
      <c r="I20" s="645"/>
      <c r="J20" s="645"/>
      <c r="K20" s="645"/>
      <c r="L20" s="645"/>
      <c r="M20" s="645"/>
      <c r="N20" s="645"/>
      <c r="O20" s="645"/>
      <c r="P20" s="645"/>
      <c r="Q20" s="646"/>
      <c r="R20" s="647">
        <v>1444</v>
      </c>
      <c r="S20" s="648"/>
      <c r="T20" s="648"/>
      <c r="U20" s="648"/>
      <c r="V20" s="648"/>
      <c r="W20" s="648"/>
      <c r="X20" s="648"/>
      <c r="Y20" s="649"/>
      <c r="Z20" s="650">
        <v>0</v>
      </c>
      <c r="AA20" s="650"/>
      <c r="AB20" s="650"/>
      <c r="AC20" s="650"/>
      <c r="AD20" s="651">
        <v>1444</v>
      </c>
      <c r="AE20" s="651"/>
      <c r="AF20" s="651"/>
      <c r="AG20" s="651"/>
      <c r="AH20" s="651"/>
      <c r="AI20" s="651"/>
      <c r="AJ20" s="651"/>
      <c r="AK20" s="651"/>
      <c r="AL20" s="652">
        <v>0.1</v>
      </c>
      <c r="AM20" s="653"/>
      <c r="AN20" s="653"/>
      <c r="AO20" s="654"/>
      <c r="AP20" s="644" t="s">
        <v>275</v>
      </c>
      <c r="AQ20" s="645"/>
      <c r="AR20" s="645"/>
      <c r="AS20" s="645"/>
      <c r="AT20" s="645"/>
      <c r="AU20" s="645"/>
      <c r="AV20" s="645"/>
      <c r="AW20" s="645"/>
      <c r="AX20" s="645"/>
      <c r="AY20" s="645"/>
      <c r="AZ20" s="645"/>
      <c r="BA20" s="645"/>
      <c r="BB20" s="645"/>
      <c r="BC20" s="645"/>
      <c r="BD20" s="645"/>
      <c r="BE20" s="645"/>
      <c r="BF20" s="646"/>
      <c r="BG20" s="647">
        <v>17891</v>
      </c>
      <c r="BH20" s="648"/>
      <c r="BI20" s="648"/>
      <c r="BJ20" s="648"/>
      <c r="BK20" s="648"/>
      <c r="BL20" s="648"/>
      <c r="BM20" s="648"/>
      <c r="BN20" s="649"/>
      <c r="BO20" s="650">
        <v>3</v>
      </c>
      <c r="BP20" s="650"/>
      <c r="BQ20" s="650"/>
      <c r="BR20" s="650"/>
      <c r="BS20" s="656" t="s">
        <v>173</v>
      </c>
      <c r="BT20" s="648"/>
      <c r="BU20" s="648"/>
      <c r="BV20" s="648"/>
      <c r="BW20" s="648"/>
      <c r="BX20" s="648"/>
      <c r="BY20" s="648"/>
      <c r="BZ20" s="648"/>
      <c r="CA20" s="648"/>
      <c r="CB20" s="657"/>
      <c r="CD20" s="662" t="s">
        <v>276</v>
      </c>
      <c r="CE20" s="663"/>
      <c r="CF20" s="663"/>
      <c r="CG20" s="663"/>
      <c r="CH20" s="663"/>
      <c r="CI20" s="663"/>
      <c r="CJ20" s="663"/>
      <c r="CK20" s="663"/>
      <c r="CL20" s="663"/>
      <c r="CM20" s="663"/>
      <c r="CN20" s="663"/>
      <c r="CO20" s="663"/>
      <c r="CP20" s="663"/>
      <c r="CQ20" s="664"/>
      <c r="CR20" s="647">
        <v>6600209</v>
      </c>
      <c r="CS20" s="648"/>
      <c r="CT20" s="648"/>
      <c r="CU20" s="648"/>
      <c r="CV20" s="648"/>
      <c r="CW20" s="648"/>
      <c r="CX20" s="648"/>
      <c r="CY20" s="649"/>
      <c r="CZ20" s="650">
        <v>100</v>
      </c>
      <c r="DA20" s="650"/>
      <c r="DB20" s="650"/>
      <c r="DC20" s="650"/>
      <c r="DD20" s="656">
        <v>296323</v>
      </c>
      <c r="DE20" s="648"/>
      <c r="DF20" s="648"/>
      <c r="DG20" s="648"/>
      <c r="DH20" s="648"/>
      <c r="DI20" s="648"/>
      <c r="DJ20" s="648"/>
      <c r="DK20" s="648"/>
      <c r="DL20" s="648"/>
      <c r="DM20" s="648"/>
      <c r="DN20" s="648"/>
      <c r="DO20" s="648"/>
      <c r="DP20" s="649"/>
      <c r="DQ20" s="656">
        <v>4158383</v>
      </c>
      <c r="DR20" s="648"/>
      <c r="DS20" s="648"/>
      <c r="DT20" s="648"/>
      <c r="DU20" s="648"/>
      <c r="DV20" s="648"/>
      <c r="DW20" s="648"/>
      <c r="DX20" s="648"/>
      <c r="DY20" s="648"/>
      <c r="DZ20" s="648"/>
      <c r="EA20" s="648"/>
      <c r="EB20" s="648"/>
      <c r="EC20" s="657"/>
    </row>
    <row r="21" spans="2:133" ht="11.25" customHeight="1" x14ac:dyDescent="0.15">
      <c r="B21" s="644" t="s">
        <v>277</v>
      </c>
      <c r="C21" s="645"/>
      <c r="D21" s="645"/>
      <c r="E21" s="645"/>
      <c r="F21" s="645"/>
      <c r="G21" s="645"/>
      <c r="H21" s="645"/>
      <c r="I21" s="645"/>
      <c r="J21" s="645"/>
      <c r="K21" s="645"/>
      <c r="L21" s="645"/>
      <c r="M21" s="645"/>
      <c r="N21" s="645"/>
      <c r="O21" s="645"/>
      <c r="P21" s="645"/>
      <c r="Q21" s="646"/>
      <c r="R21" s="647">
        <v>504</v>
      </c>
      <c r="S21" s="648"/>
      <c r="T21" s="648"/>
      <c r="U21" s="648"/>
      <c r="V21" s="648"/>
      <c r="W21" s="648"/>
      <c r="X21" s="648"/>
      <c r="Y21" s="649"/>
      <c r="Z21" s="650">
        <v>0</v>
      </c>
      <c r="AA21" s="650"/>
      <c r="AB21" s="650"/>
      <c r="AC21" s="650"/>
      <c r="AD21" s="651">
        <v>504</v>
      </c>
      <c r="AE21" s="651"/>
      <c r="AF21" s="651"/>
      <c r="AG21" s="651"/>
      <c r="AH21" s="651"/>
      <c r="AI21" s="651"/>
      <c r="AJ21" s="651"/>
      <c r="AK21" s="651"/>
      <c r="AL21" s="652">
        <v>0</v>
      </c>
      <c r="AM21" s="653"/>
      <c r="AN21" s="653"/>
      <c r="AO21" s="654"/>
      <c r="AP21" s="666" t="s">
        <v>278</v>
      </c>
      <c r="AQ21" s="667"/>
      <c r="AR21" s="667"/>
      <c r="AS21" s="667"/>
      <c r="AT21" s="667"/>
      <c r="AU21" s="667"/>
      <c r="AV21" s="667"/>
      <c r="AW21" s="667"/>
      <c r="AX21" s="667"/>
      <c r="AY21" s="667"/>
      <c r="AZ21" s="667"/>
      <c r="BA21" s="667"/>
      <c r="BB21" s="667"/>
      <c r="BC21" s="667"/>
      <c r="BD21" s="667"/>
      <c r="BE21" s="667"/>
      <c r="BF21" s="668"/>
      <c r="BG21" s="647" t="s">
        <v>173</v>
      </c>
      <c r="BH21" s="648"/>
      <c r="BI21" s="648"/>
      <c r="BJ21" s="648"/>
      <c r="BK21" s="648"/>
      <c r="BL21" s="648"/>
      <c r="BM21" s="648"/>
      <c r="BN21" s="649"/>
      <c r="BO21" s="650" t="s">
        <v>173</v>
      </c>
      <c r="BP21" s="650"/>
      <c r="BQ21" s="650"/>
      <c r="BR21" s="650"/>
      <c r="BS21" s="656" t="s">
        <v>173</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279</v>
      </c>
      <c r="C22" s="645"/>
      <c r="D22" s="645"/>
      <c r="E22" s="645"/>
      <c r="F22" s="645"/>
      <c r="G22" s="645"/>
      <c r="H22" s="645"/>
      <c r="I22" s="645"/>
      <c r="J22" s="645"/>
      <c r="K22" s="645"/>
      <c r="L22" s="645"/>
      <c r="M22" s="645"/>
      <c r="N22" s="645"/>
      <c r="O22" s="645"/>
      <c r="P22" s="645"/>
      <c r="Q22" s="646"/>
      <c r="R22" s="647">
        <v>2436987</v>
      </c>
      <c r="S22" s="648"/>
      <c r="T22" s="648"/>
      <c r="U22" s="648"/>
      <c r="V22" s="648"/>
      <c r="W22" s="648"/>
      <c r="X22" s="648"/>
      <c r="Y22" s="649"/>
      <c r="Z22" s="650">
        <v>35.4</v>
      </c>
      <c r="AA22" s="650"/>
      <c r="AB22" s="650"/>
      <c r="AC22" s="650"/>
      <c r="AD22" s="651">
        <v>2074882</v>
      </c>
      <c r="AE22" s="651"/>
      <c r="AF22" s="651"/>
      <c r="AG22" s="651"/>
      <c r="AH22" s="651"/>
      <c r="AI22" s="651"/>
      <c r="AJ22" s="651"/>
      <c r="AK22" s="651"/>
      <c r="AL22" s="652">
        <v>72.099999999999994</v>
      </c>
      <c r="AM22" s="653"/>
      <c r="AN22" s="653"/>
      <c r="AO22" s="654"/>
      <c r="AP22" s="666" t="s">
        <v>280</v>
      </c>
      <c r="AQ22" s="667"/>
      <c r="AR22" s="667"/>
      <c r="AS22" s="667"/>
      <c r="AT22" s="667"/>
      <c r="AU22" s="667"/>
      <c r="AV22" s="667"/>
      <c r="AW22" s="667"/>
      <c r="AX22" s="667"/>
      <c r="AY22" s="667"/>
      <c r="AZ22" s="667"/>
      <c r="BA22" s="667"/>
      <c r="BB22" s="667"/>
      <c r="BC22" s="667"/>
      <c r="BD22" s="667"/>
      <c r="BE22" s="667"/>
      <c r="BF22" s="668"/>
      <c r="BG22" s="647" t="s">
        <v>173</v>
      </c>
      <c r="BH22" s="648"/>
      <c r="BI22" s="648"/>
      <c r="BJ22" s="648"/>
      <c r="BK22" s="648"/>
      <c r="BL22" s="648"/>
      <c r="BM22" s="648"/>
      <c r="BN22" s="649"/>
      <c r="BO22" s="650" t="s">
        <v>173</v>
      </c>
      <c r="BP22" s="650"/>
      <c r="BQ22" s="650"/>
      <c r="BR22" s="650"/>
      <c r="BS22" s="656" t="s">
        <v>173</v>
      </c>
      <c r="BT22" s="648"/>
      <c r="BU22" s="648"/>
      <c r="BV22" s="648"/>
      <c r="BW22" s="648"/>
      <c r="BX22" s="648"/>
      <c r="BY22" s="648"/>
      <c r="BZ22" s="648"/>
      <c r="CA22" s="648"/>
      <c r="CB22" s="657"/>
      <c r="CD22" s="629" t="s">
        <v>281</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282</v>
      </c>
      <c r="C23" s="645"/>
      <c r="D23" s="645"/>
      <c r="E23" s="645"/>
      <c r="F23" s="645"/>
      <c r="G23" s="645"/>
      <c r="H23" s="645"/>
      <c r="I23" s="645"/>
      <c r="J23" s="645"/>
      <c r="K23" s="645"/>
      <c r="L23" s="645"/>
      <c r="M23" s="645"/>
      <c r="N23" s="645"/>
      <c r="O23" s="645"/>
      <c r="P23" s="645"/>
      <c r="Q23" s="646"/>
      <c r="R23" s="647">
        <v>2074882</v>
      </c>
      <c r="S23" s="648"/>
      <c r="T23" s="648"/>
      <c r="U23" s="648"/>
      <c r="V23" s="648"/>
      <c r="W23" s="648"/>
      <c r="X23" s="648"/>
      <c r="Y23" s="649"/>
      <c r="Z23" s="650">
        <v>30.1</v>
      </c>
      <c r="AA23" s="650"/>
      <c r="AB23" s="650"/>
      <c r="AC23" s="650"/>
      <c r="AD23" s="651">
        <v>2074882</v>
      </c>
      <c r="AE23" s="651"/>
      <c r="AF23" s="651"/>
      <c r="AG23" s="651"/>
      <c r="AH23" s="651"/>
      <c r="AI23" s="651"/>
      <c r="AJ23" s="651"/>
      <c r="AK23" s="651"/>
      <c r="AL23" s="652">
        <v>72.099999999999994</v>
      </c>
      <c r="AM23" s="653"/>
      <c r="AN23" s="653"/>
      <c r="AO23" s="654"/>
      <c r="AP23" s="666" t="s">
        <v>283</v>
      </c>
      <c r="AQ23" s="667"/>
      <c r="AR23" s="667"/>
      <c r="AS23" s="667"/>
      <c r="AT23" s="667"/>
      <c r="AU23" s="667"/>
      <c r="AV23" s="667"/>
      <c r="AW23" s="667"/>
      <c r="AX23" s="667"/>
      <c r="AY23" s="667"/>
      <c r="AZ23" s="667"/>
      <c r="BA23" s="667"/>
      <c r="BB23" s="667"/>
      <c r="BC23" s="667"/>
      <c r="BD23" s="667"/>
      <c r="BE23" s="667"/>
      <c r="BF23" s="668"/>
      <c r="BG23" s="647">
        <v>17891</v>
      </c>
      <c r="BH23" s="648"/>
      <c r="BI23" s="648"/>
      <c r="BJ23" s="648"/>
      <c r="BK23" s="648"/>
      <c r="BL23" s="648"/>
      <c r="BM23" s="648"/>
      <c r="BN23" s="649"/>
      <c r="BO23" s="650">
        <v>3</v>
      </c>
      <c r="BP23" s="650"/>
      <c r="BQ23" s="650"/>
      <c r="BR23" s="650"/>
      <c r="BS23" s="656" t="s">
        <v>173</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284</v>
      </c>
      <c r="CS23" s="630"/>
      <c r="CT23" s="630"/>
      <c r="CU23" s="630"/>
      <c r="CV23" s="630"/>
      <c r="CW23" s="630"/>
      <c r="CX23" s="630"/>
      <c r="CY23" s="631"/>
      <c r="CZ23" s="629" t="s">
        <v>285</v>
      </c>
      <c r="DA23" s="630"/>
      <c r="DB23" s="630"/>
      <c r="DC23" s="631"/>
      <c r="DD23" s="629" t="s">
        <v>286</v>
      </c>
      <c r="DE23" s="630"/>
      <c r="DF23" s="630"/>
      <c r="DG23" s="630"/>
      <c r="DH23" s="630"/>
      <c r="DI23" s="630"/>
      <c r="DJ23" s="630"/>
      <c r="DK23" s="631"/>
      <c r="DL23" s="678" t="s">
        <v>287</v>
      </c>
      <c r="DM23" s="679"/>
      <c r="DN23" s="679"/>
      <c r="DO23" s="679"/>
      <c r="DP23" s="679"/>
      <c r="DQ23" s="679"/>
      <c r="DR23" s="679"/>
      <c r="DS23" s="679"/>
      <c r="DT23" s="679"/>
      <c r="DU23" s="679"/>
      <c r="DV23" s="680"/>
      <c r="DW23" s="629" t="s">
        <v>288</v>
      </c>
      <c r="DX23" s="630"/>
      <c r="DY23" s="630"/>
      <c r="DZ23" s="630"/>
      <c r="EA23" s="630"/>
      <c r="EB23" s="630"/>
      <c r="EC23" s="631"/>
    </row>
    <row r="24" spans="2:133" ht="11.25" customHeight="1" x14ac:dyDescent="0.15">
      <c r="B24" s="644" t="s">
        <v>289</v>
      </c>
      <c r="C24" s="645"/>
      <c r="D24" s="645"/>
      <c r="E24" s="645"/>
      <c r="F24" s="645"/>
      <c r="G24" s="645"/>
      <c r="H24" s="645"/>
      <c r="I24" s="645"/>
      <c r="J24" s="645"/>
      <c r="K24" s="645"/>
      <c r="L24" s="645"/>
      <c r="M24" s="645"/>
      <c r="N24" s="645"/>
      <c r="O24" s="645"/>
      <c r="P24" s="645"/>
      <c r="Q24" s="646"/>
      <c r="R24" s="647">
        <v>362100</v>
      </c>
      <c r="S24" s="648"/>
      <c r="T24" s="648"/>
      <c r="U24" s="648"/>
      <c r="V24" s="648"/>
      <c r="W24" s="648"/>
      <c r="X24" s="648"/>
      <c r="Y24" s="649"/>
      <c r="Z24" s="650">
        <v>5.3</v>
      </c>
      <c r="AA24" s="650"/>
      <c r="AB24" s="650"/>
      <c r="AC24" s="650"/>
      <c r="AD24" s="651" t="s">
        <v>173</v>
      </c>
      <c r="AE24" s="651"/>
      <c r="AF24" s="651"/>
      <c r="AG24" s="651"/>
      <c r="AH24" s="651"/>
      <c r="AI24" s="651"/>
      <c r="AJ24" s="651"/>
      <c r="AK24" s="651"/>
      <c r="AL24" s="652" t="s">
        <v>173</v>
      </c>
      <c r="AM24" s="653"/>
      <c r="AN24" s="653"/>
      <c r="AO24" s="654"/>
      <c r="AP24" s="666" t="s">
        <v>290</v>
      </c>
      <c r="AQ24" s="667"/>
      <c r="AR24" s="667"/>
      <c r="AS24" s="667"/>
      <c r="AT24" s="667"/>
      <c r="AU24" s="667"/>
      <c r="AV24" s="667"/>
      <c r="AW24" s="667"/>
      <c r="AX24" s="667"/>
      <c r="AY24" s="667"/>
      <c r="AZ24" s="667"/>
      <c r="BA24" s="667"/>
      <c r="BB24" s="667"/>
      <c r="BC24" s="667"/>
      <c r="BD24" s="667"/>
      <c r="BE24" s="667"/>
      <c r="BF24" s="668"/>
      <c r="BG24" s="647" t="s">
        <v>173</v>
      </c>
      <c r="BH24" s="648"/>
      <c r="BI24" s="648"/>
      <c r="BJ24" s="648"/>
      <c r="BK24" s="648"/>
      <c r="BL24" s="648"/>
      <c r="BM24" s="648"/>
      <c r="BN24" s="649"/>
      <c r="BO24" s="650" t="s">
        <v>173</v>
      </c>
      <c r="BP24" s="650"/>
      <c r="BQ24" s="650"/>
      <c r="BR24" s="650"/>
      <c r="BS24" s="656" t="s">
        <v>173</v>
      </c>
      <c r="BT24" s="648"/>
      <c r="BU24" s="648"/>
      <c r="BV24" s="648"/>
      <c r="BW24" s="648"/>
      <c r="BX24" s="648"/>
      <c r="BY24" s="648"/>
      <c r="BZ24" s="648"/>
      <c r="CA24" s="648"/>
      <c r="CB24" s="657"/>
      <c r="CD24" s="658" t="s">
        <v>291</v>
      </c>
      <c r="CE24" s="659"/>
      <c r="CF24" s="659"/>
      <c r="CG24" s="659"/>
      <c r="CH24" s="659"/>
      <c r="CI24" s="659"/>
      <c r="CJ24" s="659"/>
      <c r="CK24" s="659"/>
      <c r="CL24" s="659"/>
      <c r="CM24" s="659"/>
      <c r="CN24" s="659"/>
      <c r="CO24" s="659"/>
      <c r="CP24" s="659"/>
      <c r="CQ24" s="660"/>
      <c r="CR24" s="636">
        <v>2093161</v>
      </c>
      <c r="CS24" s="637"/>
      <c r="CT24" s="637"/>
      <c r="CU24" s="637"/>
      <c r="CV24" s="637"/>
      <c r="CW24" s="637"/>
      <c r="CX24" s="637"/>
      <c r="CY24" s="638"/>
      <c r="CZ24" s="641">
        <v>31.7</v>
      </c>
      <c r="DA24" s="642"/>
      <c r="DB24" s="642"/>
      <c r="DC24" s="661"/>
      <c r="DD24" s="686">
        <v>1655868</v>
      </c>
      <c r="DE24" s="637"/>
      <c r="DF24" s="637"/>
      <c r="DG24" s="637"/>
      <c r="DH24" s="637"/>
      <c r="DI24" s="637"/>
      <c r="DJ24" s="637"/>
      <c r="DK24" s="638"/>
      <c r="DL24" s="686">
        <v>1560106</v>
      </c>
      <c r="DM24" s="637"/>
      <c r="DN24" s="637"/>
      <c r="DO24" s="637"/>
      <c r="DP24" s="637"/>
      <c r="DQ24" s="637"/>
      <c r="DR24" s="637"/>
      <c r="DS24" s="637"/>
      <c r="DT24" s="637"/>
      <c r="DU24" s="637"/>
      <c r="DV24" s="638"/>
      <c r="DW24" s="641">
        <v>52.6</v>
      </c>
      <c r="DX24" s="642"/>
      <c r="DY24" s="642"/>
      <c r="DZ24" s="642"/>
      <c r="EA24" s="642"/>
      <c r="EB24" s="642"/>
      <c r="EC24" s="643"/>
    </row>
    <row r="25" spans="2:133" ht="11.25" customHeight="1" x14ac:dyDescent="0.15">
      <c r="B25" s="644" t="s">
        <v>292</v>
      </c>
      <c r="C25" s="645"/>
      <c r="D25" s="645"/>
      <c r="E25" s="645"/>
      <c r="F25" s="645"/>
      <c r="G25" s="645"/>
      <c r="H25" s="645"/>
      <c r="I25" s="645"/>
      <c r="J25" s="645"/>
      <c r="K25" s="645"/>
      <c r="L25" s="645"/>
      <c r="M25" s="645"/>
      <c r="N25" s="645"/>
      <c r="O25" s="645"/>
      <c r="P25" s="645"/>
      <c r="Q25" s="646"/>
      <c r="R25" s="647">
        <v>5</v>
      </c>
      <c r="S25" s="648"/>
      <c r="T25" s="648"/>
      <c r="U25" s="648"/>
      <c r="V25" s="648"/>
      <c r="W25" s="648"/>
      <c r="X25" s="648"/>
      <c r="Y25" s="649"/>
      <c r="Z25" s="650">
        <v>0</v>
      </c>
      <c r="AA25" s="650"/>
      <c r="AB25" s="650"/>
      <c r="AC25" s="650"/>
      <c r="AD25" s="651" t="s">
        <v>173</v>
      </c>
      <c r="AE25" s="651"/>
      <c r="AF25" s="651"/>
      <c r="AG25" s="651"/>
      <c r="AH25" s="651"/>
      <c r="AI25" s="651"/>
      <c r="AJ25" s="651"/>
      <c r="AK25" s="651"/>
      <c r="AL25" s="652" t="s">
        <v>173</v>
      </c>
      <c r="AM25" s="653"/>
      <c r="AN25" s="653"/>
      <c r="AO25" s="654"/>
      <c r="AP25" s="666" t="s">
        <v>293</v>
      </c>
      <c r="AQ25" s="667"/>
      <c r="AR25" s="667"/>
      <c r="AS25" s="667"/>
      <c r="AT25" s="667"/>
      <c r="AU25" s="667"/>
      <c r="AV25" s="667"/>
      <c r="AW25" s="667"/>
      <c r="AX25" s="667"/>
      <c r="AY25" s="667"/>
      <c r="AZ25" s="667"/>
      <c r="BA25" s="667"/>
      <c r="BB25" s="667"/>
      <c r="BC25" s="667"/>
      <c r="BD25" s="667"/>
      <c r="BE25" s="667"/>
      <c r="BF25" s="668"/>
      <c r="BG25" s="647" t="s">
        <v>173</v>
      </c>
      <c r="BH25" s="648"/>
      <c r="BI25" s="648"/>
      <c r="BJ25" s="648"/>
      <c r="BK25" s="648"/>
      <c r="BL25" s="648"/>
      <c r="BM25" s="648"/>
      <c r="BN25" s="649"/>
      <c r="BO25" s="650" t="s">
        <v>173</v>
      </c>
      <c r="BP25" s="650"/>
      <c r="BQ25" s="650"/>
      <c r="BR25" s="650"/>
      <c r="BS25" s="656" t="s">
        <v>173</v>
      </c>
      <c r="BT25" s="648"/>
      <c r="BU25" s="648"/>
      <c r="BV25" s="648"/>
      <c r="BW25" s="648"/>
      <c r="BX25" s="648"/>
      <c r="BY25" s="648"/>
      <c r="BZ25" s="648"/>
      <c r="CA25" s="648"/>
      <c r="CB25" s="657"/>
      <c r="CD25" s="662" t="s">
        <v>294</v>
      </c>
      <c r="CE25" s="663"/>
      <c r="CF25" s="663"/>
      <c r="CG25" s="663"/>
      <c r="CH25" s="663"/>
      <c r="CI25" s="663"/>
      <c r="CJ25" s="663"/>
      <c r="CK25" s="663"/>
      <c r="CL25" s="663"/>
      <c r="CM25" s="663"/>
      <c r="CN25" s="663"/>
      <c r="CO25" s="663"/>
      <c r="CP25" s="663"/>
      <c r="CQ25" s="664"/>
      <c r="CR25" s="647">
        <v>928923</v>
      </c>
      <c r="CS25" s="683"/>
      <c r="CT25" s="683"/>
      <c r="CU25" s="683"/>
      <c r="CV25" s="683"/>
      <c r="CW25" s="683"/>
      <c r="CX25" s="683"/>
      <c r="CY25" s="684"/>
      <c r="CZ25" s="652">
        <v>14.1</v>
      </c>
      <c r="DA25" s="681"/>
      <c r="DB25" s="681"/>
      <c r="DC25" s="685"/>
      <c r="DD25" s="656">
        <v>878939</v>
      </c>
      <c r="DE25" s="683"/>
      <c r="DF25" s="683"/>
      <c r="DG25" s="683"/>
      <c r="DH25" s="683"/>
      <c r="DI25" s="683"/>
      <c r="DJ25" s="683"/>
      <c r="DK25" s="684"/>
      <c r="DL25" s="656">
        <v>801881</v>
      </c>
      <c r="DM25" s="683"/>
      <c r="DN25" s="683"/>
      <c r="DO25" s="683"/>
      <c r="DP25" s="683"/>
      <c r="DQ25" s="683"/>
      <c r="DR25" s="683"/>
      <c r="DS25" s="683"/>
      <c r="DT25" s="683"/>
      <c r="DU25" s="683"/>
      <c r="DV25" s="684"/>
      <c r="DW25" s="652">
        <v>27.1</v>
      </c>
      <c r="DX25" s="681"/>
      <c r="DY25" s="681"/>
      <c r="DZ25" s="681"/>
      <c r="EA25" s="681"/>
      <c r="EB25" s="681"/>
      <c r="EC25" s="682"/>
    </row>
    <row r="26" spans="2:133" ht="11.25" customHeight="1" x14ac:dyDescent="0.15">
      <c r="B26" s="644" t="s">
        <v>295</v>
      </c>
      <c r="C26" s="645"/>
      <c r="D26" s="645"/>
      <c r="E26" s="645"/>
      <c r="F26" s="645"/>
      <c r="G26" s="645"/>
      <c r="H26" s="645"/>
      <c r="I26" s="645"/>
      <c r="J26" s="645"/>
      <c r="K26" s="645"/>
      <c r="L26" s="645"/>
      <c r="M26" s="645"/>
      <c r="N26" s="645"/>
      <c r="O26" s="645"/>
      <c r="P26" s="645"/>
      <c r="Q26" s="646"/>
      <c r="R26" s="647">
        <v>3254832</v>
      </c>
      <c r="S26" s="648"/>
      <c r="T26" s="648"/>
      <c r="U26" s="648"/>
      <c r="V26" s="648"/>
      <c r="W26" s="648"/>
      <c r="X26" s="648"/>
      <c r="Y26" s="649"/>
      <c r="Z26" s="650">
        <v>47.2</v>
      </c>
      <c r="AA26" s="650"/>
      <c r="AB26" s="650"/>
      <c r="AC26" s="650"/>
      <c r="AD26" s="651">
        <v>2874836</v>
      </c>
      <c r="AE26" s="651"/>
      <c r="AF26" s="651"/>
      <c r="AG26" s="651"/>
      <c r="AH26" s="651"/>
      <c r="AI26" s="651"/>
      <c r="AJ26" s="651"/>
      <c r="AK26" s="651"/>
      <c r="AL26" s="652">
        <v>100</v>
      </c>
      <c r="AM26" s="653"/>
      <c r="AN26" s="653"/>
      <c r="AO26" s="654"/>
      <c r="AP26" s="666" t="s">
        <v>296</v>
      </c>
      <c r="AQ26" s="696"/>
      <c r="AR26" s="696"/>
      <c r="AS26" s="696"/>
      <c r="AT26" s="696"/>
      <c r="AU26" s="696"/>
      <c r="AV26" s="696"/>
      <c r="AW26" s="696"/>
      <c r="AX26" s="696"/>
      <c r="AY26" s="696"/>
      <c r="AZ26" s="696"/>
      <c r="BA26" s="696"/>
      <c r="BB26" s="696"/>
      <c r="BC26" s="696"/>
      <c r="BD26" s="696"/>
      <c r="BE26" s="696"/>
      <c r="BF26" s="668"/>
      <c r="BG26" s="647" t="s">
        <v>173</v>
      </c>
      <c r="BH26" s="648"/>
      <c r="BI26" s="648"/>
      <c r="BJ26" s="648"/>
      <c r="BK26" s="648"/>
      <c r="BL26" s="648"/>
      <c r="BM26" s="648"/>
      <c r="BN26" s="649"/>
      <c r="BO26" s="650" t="s">
        <v>173</v>
      </c>
      <c r="BP26" s="650"/>
      <c r="BQ26" s="650"/>
      <c r="BR26" s="650"/>
      <c r="BS26" s="656" t="s">
        <v>173</v>
      </c>
      <c r="BT26" s="648"/>
      <c r="BU26" s="648"/>
      <c r="BV26" s="648"/>
      <c r="BW26" s="648"/>
      <c r="BX26" s="648"/>
      <c r="BY26" s="648"/>
      <c r="BZ26" s="648"/>
      <c r="CA26" s="648"/>
      <c r="CB26" s="657"/>
      <c r="CD26" s="662" t="s">
        <v>297</v>
      </c>
      <c r="CE26" s="663"/>
      <c r="CF26" s="663"/>
      <c r="CG26" s="663"/>
      <c r="CH26" s="663"/>
      <c r="CI26" s="663"/>
      <c r="CJ26" s="663"/>
      <c r="CK26" s="663"/>
      <c r="CL26" s="663"/>
      <c r="CM26" s="663"/>
      <c r="CN26" s="663"/>
      <c r="CO26" s="663"/>
      <c r="CP26" s="663"/>
      <c r="CQ26" s="664"/>
      <c r="CR26" s="647">
        <v>536310</v>
      </c>
      <c r="CS26" s="648"/>
      <c r="CT26" s="648"/>
      <c r="CU26" s="648"/>
      <c r="CV26" s="648"/>
      <c r="CW26" s="648"/>
      <c r="CX26" s="648"/>
      <c r="CY26" s="649"/>
      <c r="CZ26" s="652">
        <v>8.1</v>
      </c>
      <c r="DA26" s="681"/>
      <c r="DB26" s="681"/>
      <c r="DC26" s="685"/>
      <c r="DD26" s="656">
        <v>502367</v>
      </c>
      <c r="DE26" s="648"/>
      <c r="DF26" s="648"/>
      <c r="DG26" s="648"/>
      <c r="DH26" s="648"/>
      <c r="DI26" s="648"/>
      <c r="DJ26" s="648"/>
      <c r="DK26" s="649"/>
      <c r="DL26" s="656" t="s">
        <v>173</v>
      </c>
      <c r="DM26" s="648"/>
      <c r="DN26" s="648"/>
      <c r="DO26" s="648"/>
      <c r="DP26" s="648"/>
      <c r="DQ26" s="648"/>
      <c r="DR26" s="648"/>
      <c r="DS26" s="648"/>
      <c r="DT26" s="648"/>
      <c r="DU26" s="648"/>
      <c r="DV26" s="649"/>
      <c r="DW26" s="652" t="s">
        <v>173</v>
      </c>
      <c r="DX26" s="681"/>
      <c r="DY26" s="681"/>
      <c r="DZ26" s="681"/>
      <c r="EA26" s="681"/>
      <c r="EB26" s="681"/>
      <c r="EC26" s="682"/>
    </row>
    <row r="27" spans="2:133" ht="11.25" customHeight="1" x14ac:dyDescent="0.15">
      <c r="B27" s="644" t="s">
        <v>298</v>
      </c>
      <c r="C27" s="645"/>
      <c r="D27" s="645"/>
      <c r="E27" s="645"/>
      <c r="F27" s="645"/>
      <c r="G27" s="645"/>
      <c r="H27" s="645"/>
      <c r="I27" s="645"/>
      <c r="J27" s="645"/>
      <c r="K27" s="645"/>
      <c r="L27" s="645"/>
      <c r="M27" s="645"/>
      <c r="N27" s="645"/>
      <c r="O27" s="645"/>
      <c r="P27" s="645"/>
      <c r="Q27" s="646"/>
      <c r="R27" s="647">
        <v>776</v>
      </c>
      <c r="S27" s="648"/>
      <c r="T27" s="648"/>
      <c r="U27" s="648"/>
      <c r="V27" s="648"/>
      <c r="W27" s="648"/>
      <c r="X27" s="648"/>
      <c r="Y27" s="649"/>
      <c r="Z27" s="650">
        <v>0</v>
      </c>
      <c r="AA27" s="650"/>
      <c r="AB27" s="650"/>
      <c r="AC27" s="650"/>
      <c r="AD27" s="651">
        <v>776</v>
      </c>
      <c r="AE27" s="651"/>
      <c r="AF27" s="651"/>
      <c r="AG27" s="651"/>
      <c r="AH27" s="651"/>
      <c r="AI27" s="651"/>
      <c r="AJ27" s="651"/>
      <c r="AK27" s="651"/>
      <c r="AL27" s="652">
        <v>0</v>
      </c>
      <c r="AM27" s="653"/>
      <c r="AN27" s="653"/>
      <c r="AO27" s="654"/>
      <c r="AP27" s="644" t="s">
        <v>299</v>
      </c>
      <c r="AQ27" s="645"/>
      <c r="AR27" s="645"/>
      <c r="AS27" s="645"/>
      <c r="AT27" s="645"/>
      <c r="AU27" s="645"/>
      <c r="AV27" s="645"/>
      <c r="AW27" s="645"/>
      <c r="AX27" s="645"/>
      <c r="AY27" s="645"/>
      <c r="AZ27" s="645"/>
      <c r="BA27" s="645"/>
      <c r="BB27" s="645"/>
      <c r="BC27" s="645"/>
      <c r="BD27" s="645"/>
      <c r="BE27" s="645"/>
      <c r="BF27" s="646"/>
      <c r="BG27" s="647">
        <v>605742</v>
      </c>
      <c r="BH27" s="648"/>
      <c r="BI27" s="648"/>
      <c r="BJ27" s="648"/>
      <c r="BK27" s="648"/>
      <c r="BL27" s="648"/>
      <c r="BM27" s="648"/>
      <c r="BN27" s="649"/>
      <c r="BO27" s="650">
        <v>100</v>
      </c>
      <c r="BP27" s="650"/>
      <c r="BQ27" s="650"/>
      <c r="BR27" s="650"/>
      <c r="BS27" s="656">
        <v>3784</v>
      </c>
      <c r="BT27" s="648"/>
      <c r="BU27" s="648"/>
      <c r="BV27" s="648"/>
      <c r="BW27" s="648"/>
      <c r="BX27" s="648"/>
      <c r="BY27" s="648"/>
      <c r="BZ27" s="648"/>
      <c r="CA27" s="648"/>
      <c r="CB27" s="657"/>
      <c r="CD27" s="662" t="s">
        <v>300</v>
      </c>
      <c r="CE27" s="663"/>
      <c r="CF27" s="663"/>
      <c r="CG27" s="663"/>
      <c r="CH27" s="663"/>
      <c r="CI27" s="663"/>
      <c r="CJ27" s="663"/>
      <c r="CK27" s="663"/>
      <c r="CL27" s="663"/>
      <c r="CM27" s="663"/>
      <c r="CN27" s="663"/>
      <c r="CO27" s="663"/>
      <c r="CP27" s="663"/>
      <c r="CQ27" s="664"/>
      <c r="CR27" s="647">
        <v>494243</v>
      </c>
      <c r="CS27" s="683"/>
      <c r="CT27" s="683"/>
      <c r="CU27" s="683"/>
      <c r="CV27" s="683"/>
      <c r="CW27" s="683"/>
      <c r="CX27" s="683"/>
      <c r="CY27" s="684"/>
      <c r="CZ27" s="652">
        <v>7.5</v>
      </c>
      <c r="DA27" s="681"/>
      <c r="DB27" s="681"/>
      <c r="DC27" s="685"/>
      <c r="DD27" s="656">
        <v>107017</v>
      </c>
      <c r="DE27" s="683"/>
      <c r="DF27" s="683"/>
      <c r="DG27" s="683"/>
      <c r="DH27" s="683"/>
      <c r="DI27" s="683"/>
      <c r="DJ27" s="683"/>
      <c r="DK27" s="684"/>
      <c r="DL27" s="656">
        <v>88313</v>
      </c>
      <c r="DM27" s="683"/>
      <c r="DN27" s="683"/>
      <c r="DO27" s="683"/>
      <c r="DP27" s="683"/>
      <c r="DQ27" s="683"/>
      <c r="DR27" s="683"/>
      <c r="DS27" s="683"/>
      <c r="DT27" s="683"/>
      <c r="DU27" s="683"/>
      <c r="DV27" s="684"/>
      <c r="DW27" s="652">
        <v>3</v>
      </c>
      <c r="DX27" s="681"/>
      <c r="DY27" s="681"/>
      <c r="DZ27" s="681"/>
      <c r="EA27" s="681"/>
      <c r="EB27" s="681"/>
      <c r="EC27" s="682"/>
    </row>
    <row r="28" spans="2:133" ht="11.25" customHeight="1" x14ac:dyDescent="0.15">
      <c r="B28" s="644" t="s">
        <v>301</v>
      </c>
      <c r="C28" s="645"/>
      <c r="D28" s="645"/>
      <c r="E28" s="645"/>
      <c r="F28" s="645"/>
      <c r="G28" s="645"/>
      <c r="H28" s="645"/>
      <c r="I28" s="645"/>
      <c r="J28" s="645"/>
      <c r="K28" s="645"/>
      <c r="L28" s="645"/>
      <c r="M28" s="645"/>
      <c r="N28" s="645"/>
      <c r="O28" s="645"/>
      <c r="P28" s="645"/>
      <c r="Q28" s="646"/>
      <c r="R28" s="647">
        <v>41044</v>
      </c>
      <c r="S28" s="648"/>
      <c r="T28" s="648"/>
      <c r="U28" s="648"/>
      <c r="V28" s="648"/>
      <c r="W28" s="648"/>
      <c r="X28" s="648"/>
      <c r="Y28" s="649"/>
      <c r="Z28" s="650">
        <v>0.6</v>
      </c>
      <c r="AA28" s="650"/>
      <c r="AB28" s="650"/>
      <c r="AC28" s="650"/>
      <c r="AD28" s="651" t="s">
        <v>173</v>
      </c>
      <c r="AE28" s="651"/>
      <c r="AF28" s="651"/>
      <c r="AG28" s="651"/>
      <c r="AH28" s="651"/>
      <c r="AI28" s="651"/>
      <c r="AJ28" s="651"/>
      <c r="AK28" s="651"/>
      <c r="AL28" s="652" t="s">
        <v>173</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302</v>
      </c>
      <c r="CE28" s="663"/>
      <c r="CF28" s="663"/>
      <c r="CG28" s="663"/>
      <c r="CH28" s="663"/>
      <c r="CI28" s="663"/>
      <c r="CJ28" s="663"/>
      <c r="CK28" s="663"/>
      <c r="CL28" s="663"/>
      <c r="CM28" s="663"/>
      <c r="CN28" s="663"/>
      <c r="CO28" s="663"/>
      <c r="CP28" s="663"/>
      <c r="CQ28" s="664"/>
      <c r="CR28" s="647">
        <v>669995</v>
      </c>
      <c r="CS28" s="648"/>
      <c r="CT28" s="648"/>
      <c r="CU28" s="648"/>
      <c r="CV28" s="648"/>
      <c r="CW28" s="648"/>
      <c r="CX28" s="648"/>
      <c r="CY28" s="649"/>
      <c r="CZ28" s="652">
        <v>10.199999999999999</v>
      </c>
      <c r="DA28" s="681"/>
      <c r="DB28" s="681"/>
      <c r="DC28" s="685"/>
      <c r="DD28" s="656">
        <v>669912</v>
      </c>
      <c r="DE28" s="648"/>
      <c r="DF28" s="648"/>
      <c r="DG28" s="648"/>
      <c r="DH28" s="648"/>
      <c r="DI28" s="648"/>
      <c r="DJ28" s="648"/>
      <c r="DK28" s="649"/>
      <c r="DL28" s="656">
        <v>669912</v>
      </c>
      <c r="DM28" s="648"/>
      <c r="DN28" s="648"/>
      <c r="DO28" s="648"/>
      <c r="DP28" s="648"/>
      <c r="DQ28" s="648"/>
      <c r="DR28" s="648"/>
      <c r="DS28" s="648"/>
      <c r="DT28" s="648"/>
      <c r="DU28" s="648"/>
      <c r="DV28" s="649"/>
      <c r="DW28" s="652">
        <v>22.6</v>
      </c>
      <c r="DX28" s="681"/>
      <c r="DY28" s="681"/>
      <c r="DZ28" s="681"/>
      <c r="EA28" s="681"/>
      <c r="EB28" s="681"/>
      <c r="EC28" s="682"/>
    </row>
    <row r="29" spans="2:133" ht="11.25" customHeight="1" x14ac:dyDescent="0.15">
      <c r="B29" s="644" t="s">
        <v>303</v>
      </c>
      <c r="C29" s="645"/>
      <c r="D29" s="645"/>
      <c r="E29" s="645"/>
      <c r="F29" s="645"/>
      <c r="G29" s="645"/>
      <c r="H29" s="645"/>
      <c r="I29" s="645"/>
      <c r="J29" s="645"/>
      <c r="K29" s="645"/>
      <c r="L29" s="645"/>
      <c r="M29" s="645"/>
      <c r="N29" s="645"/>
      <c r="O29" s="645"/>
      <c r="P29" s="645"/>
      <c r="Q29" s="646"/>
      <c r="R29" s="647">
        <v>14960</v>
      </c>
      <c r="S29" s="648"/>
      <c r="T29" s="648"/>
      <c r="U29" s="648"/>
      <c r="V29" s="648"/>
      <c r="W29" s="648"/>
      <c r="X29" s="648"/>
      <c r="Y29" s="649"/>
      <c r="Z29" s="650">
        <v>0.2</v>
      </c>
      <c r="AA29" s="650"/>
      <c r="AB29" s="650"/>
      <c r="AC29" s="650"/>
      <c r="AD29" s="651">
        <v>443</v>
      </c>
      <c r="AE29" s="651"/>
      <c r="AF29" s="651"/>
      <c r="AG29" s="651"/>
      <c r="AH29" s="651"/>
      <c r="AI29" s="651"/>
      <c r="AJ29" s="651"/>
      <c r="AK29" s="651"/>
      <c r="AL29" s="652">
        <v>0</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304</v>
      </c>
      <c r="CE29" s="688"/>
      <c r="CF29" s="662" t="s">
        <v>305</v>
      </c>
      <c r="CG29" s="663"/>
      <c r="CH29" s="663"/>
      <c r="CI29" s="663"/>
      <c r="CJ29" s="663"/>
      <c r="CK29" s="663"/>
      <c r="CL29" s="663"/>
      <c r="CM29" s="663"/>
      <c r="CN29" s="663"/>
      <c r="CO29" s="663"/>
      <c r="CP29" s="663"/>
      <c r="CQ29" s="664"/>
      <c r="CR29" s="647">
        <v>669975</v>
      </c>
      <c r="CS29" s="683"/>
      <c r="CT29" s="683"/>
      <c r="CU29" s="683"/>
      <c r="CV29" s="683"/>
      <c r="CW29" s="683"/>
      <c r="CX29" s="683"/>
      <c r="CY29" s="684"/>
      <c r="CZ29" s="652">
        <v>10.199999999999999</v>
      </c>
      <c r="DA29" s="681"/>
      <c r="DB29" s="681"/>
      <c r="DC29" s="685"/>
      <c r="DD29" s="656">
        <v>669892</v>
      </c>
      <c r="DE29" s="683"/>
      <c r="DF29" s="683"/>
      <c r="DG29" s="683"/>
      <c r="DH29" s="683"/>
      <c r="DI29" s="683"/>
      <c r="DJ29" s="683"/>
      <c r="DK29" s="684"/>
      <c r="DL29" s="656">
        <v>669892</v>
      </c>
      <c r="DM29" s="683"/>
      <c r="DN29" s="683"/>
      <c r="DO29" s="683"/>
      <c r="DP29" s="683"/>
      <c r="DQ29" s="683"/>
      <c r="DR29" s="683"/>
      <c r="DS29" s="683"/>
      <c r="DT29" s="683"/>
      <c r="DU29" s="683"/>
      <c r="DV29" s="684"/>
      <c r="DW29" s="652">
        <v>22.6</v>
      </c>
      <c r="DX29" s="681"/>
      <c r="DY29" s="681"/>
      <c r="DZ29" s="681"/>
      <c r="EA29" s="681"/>
      <c r="EB29" s="681"/>
      <c r="EC29" s="682"/>
    </row>
    <row r="30" spans="2:133" ht="11.25" customHeight="1" x14ac:dyDescent="0.15">
      <c r="B30" s="644" t="s">
        <v>306</v>
      </c>
      <c r="C30" s="645"/>
      <c r="D30" s="645"/>
      <c r="E30" s="645"/>
      <c r="F30" s="645"/>
      <c r="G30" s="645"/>
      <c r="H30" s="645"/>
      <c r="I30" s="645"/>
      <c r="J30" s="645"/>
      <c r="K30" s="645"/>
      <c r="L30" s="645"/>
      <c r="M30" s="645"/>
      <c r="N30" s="645"/>
      <c r="O30" s="645"/>
      <c r="P30" s="645"/>
      <c r="Q30" s="646"/>
      <c r="R30" s="647">
        <v>4549</v>
      </c>
      <c r="S30" s="648"/>
      <c r="T30" s="648"/>
      <c r="U30" s="648"/>
      <c r="V30" s="648"/>
      <c r="W30" s="648"/>
      <c r="X30" s="648"/>
      <c r="Y30" s="649"/>
      <c r="Z30" s="650">
        <v>0.1</v>
      </c>
      <c r="AA30" s="650"/>
      <c r="AB30" s="650"/>
      <c r="AC30" s="650"/>
      <c r="AD30" s="651" t="s">
        <v>173</v>
      </c>
      <c r="AE30" s="651"/>
      <c r="AF30" s="651"/>
      <c r="AG30" s="651"/>
      <c r="AH30" s="651"/>
      <c r="AI30" s="651"/>
      <c r="AJ30" s="651"/>
      <c r="AK30" s="651"/>
      <c r="AL30" s="652" t="s">
        <v>173</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307</v>
      </c>
      <c r="BH30" s="700"/>
      <c r="BI30" s="700"/>
      <c r="BJ30" s="700"/>
      <c r="BK30" s="700"/>
      <c r="BL30" s="700"/>
      <c r="BM30" s="700"/>
      <c r="BN30" s="700"/>
      <c r="BO30" s="700"/>
      <c r="BP30" s="700"/>
      <c r="BQ30" s="701"/>
      <c r="BR30" s="626" t="s">
        <v>308</v>
      </c>
      <c r="BS30" s="700"/>
      <c r="BT30" s="700"/>
      <c r="BU30" s="700"/>
      <c r="BV30" s="700"/>
      <c r="BW30" s="700"/>
      <c r="BX30" s="700"/>
      <c r="BY30" s="700"/>
      <c r="BZ30" s="700"/>
      <c r="CA30" s="700"/>
      <c r="CB30" s="701"/>
      <c r="CD30" s="689"/>
      <c r="CE30" s="690"/>
      <c r="CF30" s="662" t="s">
        <v>309</v>
      </c>
      <c r="CG30" s="663"/>
      <c r="CH30" s="663"/>
      <c r="CI30" s="663"/>
      <c r="CJ30" s="663"/>
      <c r="CK30" s="663"/>
      <c r="CL30" s="663"/>
      <c r="CM30" s="663"/>
      <c r="CN30" s="663"/>
      <c r="CO30" s="663"/>
      <c r="CP30" s="663"/>
      <c r="CQ30" s="664"/>
      <c r="CR30" s="647">
        <v>649029</v>
      </c>
      <c r="CS30" s="648"/>
      <c r="CT30" s="648"/>
      <c r="CU30" s="648"/>
      <c r="CV30" s="648"/>
      <c r="CW30" s="648"/>
      <c r="CX30" s="648"/>
      <c r="CY30" s="649"/>
      <c r="CZ30" s="652">
        <v>9.8000000000000007</v>
      </c>
      <c r="DA30" s="681"/>
      <c r="DB30" s="681"/>
      <c r="DC30" s="685"/>
      <c r="DD30" s="656">
        <v>649029</v>
      </c>
      <c r="DE30" s="648"/>
      <c r="DF30" s="648"/>
      <c r="DG30" s="648"/>
      <c r="DH30" s="648"/>
      <c r="DI30" s="648"/>
      <c r="DJ30" s="648"/>
      <c r="DK30" s="649"/>
      <c r="DL30" s="656">
        <v>649029</v>
      </c>
      <c r="DM30" s="648"/>
      <c r="DN30" s="648"/>
      <c r="DO30" s="648"/>
      <c r="DP30" s="648"/>
      <c r="DQ30" s="648"/>
      <c r="DR30" s="648"/>
      <c r="DS30" s="648"/>
      <c r="DT30" s="648"/>
      <c r="DU30" s="648"/>
      <c r="DV30" s="649"/>
      <c r="DW30" s="652">
        <v>21.9</v>
      </c>
      <c r="DX30" s="681"/>
      <c r="DY30" s="681"/>
      <c r="DZ30" s="681"/>
      <c r="EA30" s="681"/>
      <c r="EB30" s="681"/>
      <c r="EC30" s="682"/>
    </row>
    <row r="31" spans="2:133" ht="11.25" customHeight="1" x14ac:dyDescent="0.15">
      <c r="B31" s="644" t="s">
        <v>310</v>
      </c>
      <c r="C31" s="645"/>
      <c r="D31" s="645"/>
      <c r="E31" s="645"/>
      <c r="F31" s="645"/>
      <c r="G31" s="645"/>
      <c r="H31" s="645"/>
      <c r="I31" s="645"/>
      <c r="J31" s="645"/>
      <c r="K31" s="645"/>
      <c r="L31" s="645"/>
      <c r="M31" s="645"/>
      <c r="N31" s="645"/>
      <c r="O31" s="645"/>
      <c r="P31" s="645"/>
      <c r="Q31" s="646"/>
      <c r="R31" s="647">
        <v>1437025</v>
      </c>
      <c r="S31" s="648"/>
      <c r="T31" s="648"/>
      <c r="U31" s="648"/>
      <c r="V31" s="648"/>
      <c r="W31" s="648"/>
      <c r="X31" s="648"/>
      <c r="Y31" s="649"/>
      <c r="Z31" s="650">
        <v>20.9</v>
      </c>
      <c r="AA31" s="650"/>
      <c r="AB31" s="650"/>
      <c r="AC31" s="650"/>
      <c r="AD31" s="651" t="s">
        <v>173</v>
      </c>
      <c r="AE31" s="651"/>
      <c r="AF31" s="651"/>
      <c r="AG31" s="651"/>
      <c r="AH31" s="651"/>
      <c r="AI31" s="651"/>
      <c r="AJ31" s="651"/>
      <c r="AK31" s="651"/>
      <c r="AL31" s="652" t="s">
        <v>173</v>
      </c>
      <c r="AM31" s="653"/>
      <c r="AN31" s="653"/>
      <c r="AO31" s="654"/>
      <c r="AP31" s="704" t="s">
        <v>311</v>
      </c>
      <c r="AQ31" s="705"/>
      <c r="AR31" s="705"/>
      <c r="AS31" s="705"/>
      <c r="AT31" s="710" t="s">
        <v>312</v>
      </c>
      <c r="AU31" s="231"/>
      <c r="AV31" s="231"/>
      <c r="AW31" s="231"/>
      <c r="AX31" s="633" t="s">
        <v>187</v>
      </c>
      <c r="AY31" s="634"/>
      <c r="AZ31" s="634"/>
      <c r="BA31" s="634"/>
      <c r="BB31" s="634"/>
      <c r="BC31" s="634"/>
      <c r="BD31" s="634"/>
      <c r="BE31" s="634"/>
      <c r="BF31" s="635"/>
      <c r="BG31" s="715">
        <v>99.4</v>
      </c>
      <c r="BH31" s="702"/>
      <c r="BI31" s="702"/>
      <c r="BJ31" s="702"/>
      <c r="BK31" s="702"/>
      <c r="BL31" s="702"/>
      <c r="BM31" s="642">
        <v>96.3</v>
      </c>
      <c r="BN31" s="702"/>
      <c r="BO31" s="702"/>
      <c r="BP31" s="702"/>
      <c r="BQ31" s="703"/>
      <c r="BR31" s="715">
        <v>99.2</v>
      </c>
      <c r="BS31" s="702"/>
      <c r="BT31" s="702"/>
      <c r="BU31" s="702"/>
      <c r="BV31" s="702"/>
      <c r="BW31" s="702"/>
      <c r="BX31" s="642">
        <v>96.2</v>
      </c>
      <c r="BY31" s="702"/>
      <c r="BZ31" s="702"/>
      <c r="CA31" s="702"/>
      <c r="CB31" s="703"/>
      <c r="CD31" s="689"/>
      <c r="CE31" s="690"/>
      <c r="CF31" s="662" t="s">
        <v>313</v>
      </c>
      <c r="CG31" s="663"/>
      <c r="CH31" s="663"/>
      <c r="CI31" s="663"/>
      <c r="CJ31" s="663"/>
      <c r="CK31" s="663"/>
      <c r="CL31" s="663"/>
      <c r="CM31" s="663"/>
      <c r="CN31" s="663"/>
      <c r="CO31" s="663"/>
      <c r="CP31" s="663"/>
      <c r="CQ31" s="664"/>
      <c r="CR31" s="647">
        <v>20946</v>
      </c>
      <c r="CS31" s="683"/>
      <c r="CT31" s="683"/>
      <c r="CU31" s="683"/>
      <c r="CV31" s="683"/>
      <c r="CW31" s="683"/>
      <c r="CX31" s="683"/>
      <c r="CY31" s="684"/>
      <c r="CZ31" s="652">
        <v>0.3</v>
      </c>
      <c r="DA31" s="681"/>
      <c r="DB31" s="681"/>
      <c r="DC31" s="685"/>
      <c r="DD31" s="656">
        <v>20863</v>
      </c>
      <c r="DE31" s="683"/>
      <c r="DF31" s="683"/>
      <c r="DG31" s="683"/>
      <c r="DH31" s="683"/>
      <c r="DI31" s="683"/>
      <c r="DJ31" s="683"/>
      <c r="DK31" s="684"/>
      <c r="DL31" s="656">
        <v>20863</v>
      </c>
      <c r="DM31" s="683"/>
      <c r="DN31" s="683"/>
      <c r="DO31" s="683"/>
      <c r="DP31" s="683"/>
      <c r="DQ31" s="683"/>
      <c r="DR31" s="683"/>
      <c r="DS31" s="683"/>
      <c r="DT31" s="683"/>
      <c r="DU31" s="683"/>
      <c r="DV31" s="684"/>
      <c r="DW31" s="652">
        <v>0.7</v>
      </c>
      <c r="DX31" s="681"/>
      <c r="DY31" s="681"/>
      <c r="DZ31" s="681"/>
      <c r="EA31" s="681"/>
      <c r="EB31" s="681"/>
      <c r="EC31" s="682"/>
    </row>
    <row r="32" spans="2:133" ht="11.25" customHeight="1" x14ac:dyDescent="0.15">
      <c r="B32" s="693" t="s">
        <v>314</v>
      </c>
      <c r="C32" s="694"/>
      <c r="D32" s="694"/>
      <c r="E32" s="694"/>
      <c r="F32" s="694"/>
      <c r="G32" s="694"/>
      <c r="H32" s="694"/>
      <c r="I32" s="694"/>
      <c r="J32" s="694"/>
      <c r="K32" s="694"/>
      <c r="L32" s="694"/>
      <c r="M32" s="694"/>
      <c r="N32" s="694"/>
      <c r="O32" s="694"/>
      <c r="P32" s="694"/>
      <c r="Q32" s="695"/>
      <c r="R32" s="647" t="s">
        <v>173</v>
      </c>
      <c r="S32" s="648"/>
      <c r="T32" s="648"/>
      <c r="U32" s="648"/>
      <c r="V32" s="648"/>
      <c r="W32" s="648"/>
      <c r="X32" s="648"/>
      <c r="Y32" s="649"/>
      <c r="Z32" s="650" t="s">
        <v>173</v>
      </c>
      <c r="AA32" s="650"/>
      <c r="AB32" s="650"/>
      <c r="AC32" s="650"/>
      <c r="AD32" s="651" t="s">
        <v>173</v>
      </c>
      <c r="AE32" s="651"/>
      <c r="AF32" s="651"/>
      <c r="AG32" s="651"/>
      <c r="AH32" s="651"/>
      <c r="AI32" s="651"/>
      <c r="AJ32" s="651"/>
      <c r="AK32" s="651"/>
      <c r="AL32" s="652" t="s">
        <v>173</v>
      </c>
      <c r="AM32" s="653"/>
      <c r="AN32" s="653"/>
      <c r="AO32" s="654"/>
      <c r="AP32" s="706"/>
      <c r="AQ32" s="707"/>
      <c r="AR32" s="707"/>
      <c r="AS32" s="707"/>
      <c r="AT32" s="711"/>
      <c r="AU32" s="230" t="s">
        <v>315</v>
      </c>
      <c r="AV32" s="230"/>
      <c r="AW32" s="230"/>
      <c r="AX32" s="644" t="s">
        <v>316</v>
      </c>
      <c r="AY32" s="645"/>
      <c r="AZ32" s="645"/>
      <c r="BA32" s="645"/>
      <c r="BB32" s="645"/>
      <c r="BC32" s="645"/>
      <c r="BD32" s="645"/>
      <c r="BE32" s="645"/>
      <c r="BF32" s="646"/>
      <c r="BG32" s="716">
        <v>99.5</v>
      </c>
      <c r="BH32" s="683"/>
      <c r="BI32" s="683"/>
      <c r="BJ32" s="683"/>
      <c r="BK32" s="683"/>
      <c r="BL32" s="683"/>
      <c r="BM32" s="653">
        <v>97.3</v>
      </c>
      <c r="BN32" s="713"/>
      <c r="BO32" s="713"/>
      <c r="BP32" s="713"/>
      <c r="BQ32" s="714"/>
      <c r="BR32" s="716">
        <v>99.2</v>
      </c>
      <c r="BS32" s="683"/>
      <c r="BT32" s="683"/>
      <c r="BU32" s="683"/>
      <c r="BV32" s="683"/>
      <c r="BW32" s="683"/>
      <c r="BX32" s="653">
        <v>97.1</v>
      </c>
      <c r="BY32" s="713"/>
      <c r="BZ32" s="713"/>
      <c r="CA32" s="713"/>
      <c r="CB32" s="714"/>
      <c r="CD32" s="691"/>
      <c r="CE32" s="692"/>
      <c r="CF32" s="662" t="s">
        <v>317</v>
      </c>
      <c r="CG32" s="663"/>
      <c r="CH32" s="663"/>
      <c r="CI32" s="663"/>
      <c r="CJ32" s="663"/>
      <c r="CK32" s="663"/>
      <c r="CL32" s="663"/>
      <c r="CM32" s="663"/>
      <c r="CN32" s="663"/>
      <c r="CO32" s="663"/>
      <c r="CP32" s="663"/>
      <c r="CQ32" s="664"/>
      <c r="CR32" s="647">
        <v>20</v>
      </c>
      <c r="CS32" s="648"/>
      <c r="CT32" s="648"/>
      <c r="CU32" s="648"/>
      <c r="CV32" s="648"/>
      <c r="CW32" s="648"/>
      <c r="CX32" s="648"/>
      <c r="CY32" s="649"/>
      <c r="CZ32" s="652">
        <v>0</v>
      </c>
      <c r="DA32" s="681"/>
      <c r="DB32" s="681"/>
      <c r="DC32" s="685"/>
      <c r="DD32" s="656">
        <v>20</v>
      </c>
      <c r="DE32" s="648"/>
      <c r="DF32" s="648"/>
      <c r="DG32" s="648"/>
      <c r="DH32" s="648"/>
      <c r="DI32" s="648"/>
      <c r="DJ32" s="648"/>
      <c r="DK32" s="649"/>
      <c r="DL32" s="656">
        <v>20</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318</v>
      </c>
      <c r="C33" s="645"/>
      <c r="D33" s="645"/>
      <c r="E33" s="645"/>
      <c r="F33" s="645"/>
      <c r="G33" s="645"/>
      <c r="H33" s="645"/>
      <c r="I33" s="645"/>
      <c r="J33" s="645"/>
      <c r="K33" s="645"/>
      <c r="L33" s="645"/>
      <c r="M33" s="645"/>
      <c r="N33" s="645"/>
      <c r="O33" s="645"/>
      <c r="P33" s="645"/>
      <c r="Q33" s="646"/>
      <c r="R33" s="647">
        <v>454089</v>
      </c>
      <c r="S33" s="648"/>
      <c r="T33" s="648"/>
      <c r="U33" s="648"/>
      <c r="V33" s="648"/>
      <c r="W33" s="648"/>
      <c r="X33" s="648"/>
      <c r="Y33" s="649"/>
      <c r="Z33" s="650">
        <v>6.6</v>
      </c>
      <c r="AA33" s="650"/>
      <c r="AB33" s="650"/>
      <c r="AC33" s="650"/>
      <c r="AD33" s="651" t="s">
        <v>173</v>
      </c>
      <c r="AE33" s="651"/>
      <c r="AF33" s="651"/>
      <c r="AG33" s="651"/>
      <c r="AH33" s="651"/>
      <c r="AI33" s="651"/>
      <c r="AJ33" s="651"/>
      <c r="AK33" s="651"/>
      <c r="AL33" s="652" t="s">
        <v>173</v>
      </c>
      <c r="AM33" s="653"/>
      <c r="AN33" s="653"/>
      <c r="AO33" s="654"/>
      <c r="AP33" s="708"/>
      <c r="AQ33" s="709"/>
      <c r="AR33" s="709"/>
      <c r="AS33" s="709"/>
      <c r="AT33" s="712"/>
      <c r="AU33" s="232"/>
      <c r="AV33" s="232"/>
      <c r="AW33" s="232"/>
      <c r="AX33" s="697" t="s">
        <v>319</v>
      </c>
      <c r="AY33" s="698"/>
      <c r="AZ33" s="698"/>
      <c r="BA33" s="698"/>
      <c r="BB33" s="698"/>
      <c r="BC33" s="698"/>
      <c r="BD33" s="698"/>
      <c r="BE33" s="698"/>
      <c r="BF33" s="699"/>
      <c r="BG33" s="717">
        <v>99.3</v>
      </c>
      <c r="BH33" s="718"/>
      <c r="BI33" s="718"/>
      <c r="BJ33" s="718"/>
      <c r="BK33" s="718"/>
      <c r="BL33" s="718"/>
      <c r="BM33" s="719">
        <v>95.4</v>
      </c>
      <c r="BN33" s="718"/>
      <c r="BO33" s="718"/>
      <c r="BP33" s="718"/>
      <c r="BQ33" s="720"/>
      <c r="BR33" s="717">
        <v>99.2</v>
      </c>
      <c r="BS33" s="718"/>
      <c r="BT33" s="718"/>
      <c r="BU33" s="718"/>
      <c r="BV33" s="718"/>
      <c r="BW33" s="718"/>
      <c r="BX33" s="719">
        <v>95.2</v>
      </c>
      <c r="BY33" s="718"/>
      <c r="BZ33" s="718"/>
      <c r="CA33" s="718"/>
      <c r="CB33" s="720"/>
      <c r="CD33" s="662" t="s">
        <v>320</v>
      </c>
      <c r="CE33" s="663"/>
      <c r="CF33" s="663"/>
      <c r="CG33" s="663"/>
      <c r="CH33" s="663"/>
      <c r="CI33" s="663"/>
      <c r="CJ33" s="663"/>
      <c r="CK33" s="663"/>
      <c r="CL33" s="663"/>
      <c r="CM33" s="663"/>
      <c r="CN33" s="663"/>
      <c r="CO33" s="663"/>
      <c r="CP33" s="663"/>
      <c r="CQ33" s="664"/>
      <c r="CR33" s="647">
        <v>4154618</v>
      </c>
      <c r="CS33" s="683"/>
      <c r="CT33" s="683"/>
      <c r="CU33" s="683"/>
      <c r="CV33" s="683"/>
      <c r="CW33" s="683"/>
      <c r="CX33" s="683"/>
      <c r="CY33" s="684"/>
      <c r="CZ33" s="652">
        <v>62.9</v>
      </c>
      <c r="DA33" s="681"/>
      <c r="DB33" s="681"/>
      <c r="DC33" s="685"/>
      <c r="DD33" s="656">
        <v>2376447</v>
      </c>
      <c r="DE33" s="683"/>
      <c r="DF33" s="683"/>
      <c r="DG33" s="683"/>
      <c r="DH33" s="683"/>
      <c r="DI33" s="683"/>
      <c r="DJ33" s="683"/>
      <c r="DK33" s="684"/>
      <c r="DL33" s="656">
        <v>1199529</v>
      </c>
      <c r="DM33" s="683"/>
      <c r="DN33" s="683"/>
      <c r="DO33" s="683"/>
      <c r="DP33" s="683"/>
      <c r="DQ33" s="683"/>
      <c r="DR33" s="683"/>
      <c r="DS33" s="683"/>
      <c r="DT33" s="683"/>
      <c r="DU33" s="683"/>
      <c r="DV33" s="684"/>
      <c r="DW33" s="652">
        <v>40.5</v>
      </c>
      <c r="DX33" s="681"/>
      <c r="DY33" s="681"/>
      <c r="DZ33" s="681"/>
      <c r="EA33" s="681"/>
      <c r="EB33" s="681"/>
      <c r="EC33" s="682"/>
    </row>
    <row r="34" spans="2:133" ht="11.25" customHeight="1" x14ac:dyDescent="0.15">
      <c r="B34" s="644" t="s">
        <v>321</v>
      </c>
      <c r="C34" s="645"/>
      <c r="D34" s="645"/>
      <c r="E34" s="645"/>
      <c r="F34" s="645"/>
      <c r="G34" s="645"/>
      <c r="H34" s="645"/>
      <c r="I34" s="645"/>
      <c r="J34" s="645"/>
      <c r="K34" s="645"/>
      <c r="L34" s="645"/>
      <c r="M34" s="645"/>
      <c r="N34" s="645"/>
      <c r="O34" s="645"/>
      <c r="P34" s="645"/>
      <c r="Q34" s="646"/>
      <c r="R34" s="647">
        <v>8485</v>
      </c>
      <c r="S34" s="648"/>
      <c r="T34" s="648"/>
      <c r="U34" s="648"/>
      <c r="V34" s="648"/>
      <c r="W34" s="648"/>
      <c r="X34" s="648"/>
      <c r="Y34" s="649"/>
      <c r="Z34" s="650">
        <v>0.1</v>
      </c>
      <c r="AA34" s="650"/>
      <c r="AB34" s="650"/>
      <c r="AC34" s="650"/>
      <c r="AD34" s="651" t="s">
        <v>173</v>
      </c>
      <c r="AE34" s="651"/>
      <c r="AF34" s="651"/>
      <c r="AG34" s="651"/>
      <c r="AH34" s="651"/>
      <c r="AI34" s="651"/>
      <c r="AJ34" s="651"/>
      <c r="AK34" s="651"/>
      <c r="AL34" s="652" t="s">
        <v>173</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640433</v>
      </c>
      <c r="CS34" s="648"/>
      <c r="CT34" s="648"/>
      <c r="CU34" s="648"/>
      <c r="CV34" s="648"/>
      <c r="CW34" s="648"/>
      <c r="CX34" s="648"/>
      <c r="CY34" s="649"/>
      <c r="CZ34" s="652">
        <v>9.6999999999999993</v>
      </c>
      <c r="DA34" s="681"/>
      <c r="DB34" s="681"/>
      <c r="DC34" s="685"/>
      <c r="DD34" s="656">
        <v>425134</v>
      </c>
      <c r="DE34" s="648"/>
      <c r="DF34" s="648"/>
      <c r="DG34" s="648"/>
      <c r="DH34" s="648"/>
      <c r="DI34" s="648"/>
      <c r="DJ34" s="648"/>
      <c r="DK34" s="649"/>
      <c r="DL34" s="656">
        <v>299583</v>
      </c>
      <c r="DM34" s="648"/>
      <c r="DN34" s="648"/>
      <c r="DO34" s="648"/>
      <c r="DP34" s="648"/>
      <c r="DQ34" s="648"/>
      <c r="DR34" s="648"/>
      <c r="DS34" s="648"/>
      <c r="DT34" s="648"/>
      <c r="DU34" s="648"/>
      <c r="DV34" s="649"/>
      <c r="DW34" s="652">
        <v>10.1</v>
      </c>
      <c r="DX34" s="681"/>
      <c r="DY34" s="681"/>
      <c r="DZ34" s="681"/>
      <c r="EA34" s="681"/>
      <c r="EB34" s="681"/>
      <c r="EC34" s="682"/>
    </row>
    <row r="35" spans="2:133" ht="11.25" customHeight="1" x14ac:dyDescent="0.15">
      <c r="B35" s="644" t="s">
        <v>323</v>
      </c>
      <c r="C35" s="645"/>
      <c r="D35" s="645"/>
      <c r="E35" s="645"/>
      <c r="F35" s="645"/>
      <c r="G35" s="645"/>
      <c r="H35" s="645"/>
      <c r="I35" s="645"/>
      <c r="J35" s="645"/>
      <c r="K35" s="645"/>
      <c r="L35" s="645"/>
      <c r="M35" s="645"/>
      <c r="N35" s="645"/>
      <c r="O35" s="645"/>
      <c r="P35" s="645"/>
      <c r="Q35" s="646"/>
      <c r="R35" s="647">
        <v>578153</v>
      </c>
      <c r="S35" s="648"/>
      <c r="T35" s="648"/>
      <c r="U35" s="648"/>
      <c r="V35" s="648"/>
      <c r="W35" s="648"/>
      <c r="X35" s="648"/>
      <c r="Y35" s="649"/>
      <c r="Z35" s="650">
        <v>8.4</v>
      </c>
      <c r="AA35" s="650"/>
      <c r="AB35" s="650"/>
      <c r="AC35" s="650"/>
      <c r="AD35" s="651" t="s">
        <v>173</v>
      </c>
      <c r="AE35" s="651"/>
      <c r="AF35" s="651"/>
      <c r="AG35" s="651"/>
      <c r="AH35" s="651"/>
      <c r="AI35" s="651"/>
      <c r="AJ35" s="651"/>
      <c r="AK35" s="651"/>
      <c r="AL35" s="652" t="s">
        <v>173</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363907</v>
      </c>
      <c r="CS35" s="683"/>
      <c r="CT35" s="683"/>
      <c r="CU35" s="683"/>
      <c r="CV35" s="683"/>
      <c r="CW35" s="683"/>
      <c r="CX35" s="683"/>
      <c r="CY35" s="684"/>
      <c r="CZ35" s="652">
        <v>5.5</v>
      </c>
      <c r="DA35" s="681"/>
      <c r="DB35" s="681"/>
      <c r="DC35" s="685"/>
      <c r="DD35" s="656">
        <v>282629</v>
      </c>
      <c r="DE35" s="683"/>
      <c r="DF35" s="683"/>
      <c r="DG35" s="683"/>
      <c r="DH35" s="683"/>
      <c r="DI35" s="683"/>
      <c r="DJ35" s="683"/>
      <c r="DK35" s="684"/>
      <c r="DL35" s="656">
        <v>123054</v>
      </c>
      <c r="DM35" s="683"/>
      <c r="DN35" s="683"/>
      <c r="DO35" s="683"/>
      <c r="DP35" s="683"/>
      <c r="DQ35" s="683"/>
      <c r="DR35" s="683"/>
      <c r="DS35" s="683"/>
      <c r="DT35" s="683"/>
      <c r="DU35" s="683"/>
      <c r="DV35" s="684"/>
      <c r="DW35" s="652">
        <v>4.2</v>
      </c>
      <c r="DX35" s="681"/>
      <c r="DY35" s="681"/>
      <c r="DZ35" s="681"/>
      <c r="EA35" s="681"/>
      <c r="EB35" s="681"/>
      <c r="EC35" s="682"/>
    </row>
    <row r="36" spans="2:133" ht="11.25" customHeight="1" x14ac:dyDescent="0.15">
      <c r="B36" s="644" t="s">
        <v>327</v>
      </c>
      <c r="C36" s="645"/>
      <c r="D36" s="645"/>
      <c r="E36" s="645"/>
      <c r="F36" s="645"/>
      <c r="G36" s="645"/>
      <c r="H36" s="645"/>
      <c r="I36" s="645"/>
      <c r="J36" s="645"/>
      <c r="K36" s="645"/>
      <c r="L36" s="645"/>
      <c r="M36" s="645"/>
      <c r="N36" s="645"/>
      <c r="O36" s="645"/>
      <c r="P36" s="645"/>
      <c r="Q36" s="646"/>
      <c r="R36" s="647">
        <v>605198</v>
      </c>
      <c r="S36" s="648"/>
      <c r="T36" s="648"/>
      <c r="U36" s="648"/>
      <c r="V36" s="648"/>
      <c r="W36" s="648"/>
      <c r="X36" s="648"/>
      <c r="Y36" s="649"/>
      <c r="Z36" s="650">
        <v>8.8000000000000007</v>
      </c>
      <c r="AA36" s="650"/>
      <c r="AB36" s="650"/>
      <c r="AC36" s="650"/>
      <c r="AD36" s="651" t="s">
        <v>173</v>
      </c>
      <c r="AE36" s="651"/>
      <c r="AF36" s="651"/>
      <c r="AG36" s="651"/>
      <c r="AH36" s="651"/>
      <c r="AI36" s="651"/>
      <c r="AJ36" s="651"/>
      <c r="AK36" s="651"/>
      <c r="AL36" s="652" t="s">
        <v>173</v>
      </c>
      <c r="AM36" s="653"/>
      <c r="AN36" s="653"/>
      <c r="AO36" s="654"/>
      <c r="AP36" s="235"/>
      <c r="AQ36" s="721" t="s">
        <v>328</v>
      </c>
      <c r="AR36" s="722"/>
      <c r="AS36" s="722"/>
      <c r="AT36" s="722"/>
      <c r="AU36" s="722"/>
      <c r="AV36" s="722"/>
      <c r="AW36" s="722"/>
      <c r="AX36" s="722"/>
      <c r="AY36" s="723"/>
      <c r="AZ36" s="636">
        <v>523526</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v>85630</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2009249</v>
      </c>
      <c r="CS36" s="648"/>
      <c r="CT36" s="648"/>
      <c r="CU36" s="648"/>
      <c r="CV36" s="648"/>
      <c r="CW36" s="648"/>
      <c r="CX36" s="648"/>
      <c r="CY36" s="649"/>
      <c r="CZ36" s="652">
        <v>30.4</v>
      </c>
      <c r="DA36" s="681"/>
      <c r="DB36" s="681"/>
      <c r="DC36" s="685"/>
      <c r="DD36" s="656">
        <v>584392</v>
      </c>
      <c r="DE36" s="648"/>
      <c r="DF36" s="648"/>
      <c r="DG36" s="648"/>
      <c r="DH36" s="648"/>
      <c r="DI36" s="648"/>
      <c r="DJ36" s="648"/>
      <c r="DK36" s="649"/>
      <c r="DL36" s="656">
        <v>414814</v>
      </c>
      <c r="DM36" s="648"/>
      <c r="DN36" s="648"/>
      <c r="DO36" s="648"/>
      <c r="DP36" s="648"/>
      <c r="DQ36" s="648"/>
      <c r="DR36" s="648"/>
      <c r="DS36" s="648"/>
      <c r="DT36" s="648"/>
      <c r="DU36" s="648"/>
      <c r="DV36" s="649"/>
      <c r="DW36" s="652">
        <v>14</v>
      </c>
      <c r="DX36" s="681"/>
      <c r="DY36" s="681"/>
      <c r="DZ36" s="681"/>
      <c r="EA36" s="681"/>
      <c r="EB36" s="681"/>
      <c r="EC36" s="682"/>
    </row>
    <row r="37" spans="2:133" ht="11.25" customHeight="1" x14ac:dyDescent="0.15">
      <c r="B37" s="644" t="s">
        <v>331</v>
      </c>
      <c r="C37" s="645"/>
      <c r="D37" s="645"/>
      <c r="E37" s="645"/>
      <c r="F37" s="645"/>
      <c r="G37" s="645"/>
      <c r="H37" s="645"/>
      <c r="I37" s="645"/>
      <c r="J37" s="645"/>
      <c r="K37" s="645"/>
      <c r="L37" s="645"/>
      <c r="M37" s="645"/>
      <c r="N37" s="645"/>
      <c r="O37" s="645"/>
      <c r="P37" s="645"/>
      <c r="Q37" s="646"/>
      <c r="R37" s="647">
        <v>222260</v>
      </c>
      <c r="S37" s="648"/>
      <c r="T37" s="648"/>
      <c r="U37" s="648"/>
      <c r="V37" s="648"/>
      <c r="W37" s="648"/>
      <c r="X37" s="648"/>
      <c r="Y37" s="649"/>
      <c r="Z37" s="650">
        <v>3.2</v>
      </c>
      <c r="AA37" s="650"/>
      <c r="AB37" s="650"/>
      <c r="AC37" s="650"/>
      <c r="AD37" s="651" t="s">
        <v>253</v>
      </c>
      <c r="AE37" s="651"/>
      <c r="AF37" s="651"/>
      <c r="AG37" s="651"/>
      <c r="AH37" s="651"/>
      <c r="AI37" s="651"/>
      <c r="AJ37" s="651"/>
      <c r="AK37" s="651"/>
      <c r="AL37" s="652" t="s">
        <v>173</v>
      </c>
      <c r="AM37" s="653"/>
      <c r="AN37" s="653"/>
      <c r="AO37" s="654"/>
      <c r="AQ37" s="725" t="s">
        <v>332</v>
      </c>
      <c r="AR37" s="726"/>
      <c r="AS37" s="726"/>
      <c r="AT37" s="726"/>
      <c r="AU37" s="726"/>
      <c r="AV37" s="726"/>
      <c r="AW37" s="726"/>
      <c r="AX37" s="726"/>
      <c r="AY37" s="727"/>
      <c r="AZ37" s="647">
        <v>130146</v>
      </c>
      <c r="BA37" s="648"/>
      <c r="BB37" s="648"/>
      <c r="BC37" s="648"/>
      <c r="BD37" s="683"/>
      <c r="BE37" s="683"/>
      <c r="BF37" s="714"/>
      <c r="BG37" s="662" t="s">
        <v>333</v>
      </c>
      <c r="BH37" s="663"/>
      <c r="BI37" s="663"/>
      <c r="BJ37" s="663"/>
      <c r="BK37" s="663"/>
      <c r="BL37" s="663"/>
      <c r="BM37" s="663"/>
      <c r="BN37" s="663"/>
      <c r="BO37" s="663"/>
      <c r="BP37" s="663"/>
      <c r="BQ37" s="663"/>
      <c r="BR37" s="663"/>
      <c r="BS37" s="663"/>
      <c r="BT37" s="663"/>
      <c r="BU37" s="664"/>
      <c r="BV37" s="647">
        <v>82508</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193145</v>
      </c>
      <c r="CS37" s="683"/>
      <c r="CT37" s="683"/>
      <c r="CU37" s="683"/>
      <c r="CV37" s="683"/>
      <c r="CW37" s="683"/>
      <c r="CX37" s="683"/>
      <c r="CY37" s="684"/>
      <c r="CZ37" s="652">
        <v>2.9</v>
      </c>
      <c r="DA37" s="681"/>
      <c r="DB37" s="681"/>
      <c r="DC37" s="685"/>
      <c r="DD37" s="656">
        <v>190311</v>
      </c>
      <c r="DE37" s="683"/>
      <c r="DF37" s="683"/>
      <c r="DG37" s="683"/>
      <c r="DH37" s="683"/>
      <c r="DI37" s="683"/>
      <c r="DJ37" s="683"/>
      <c r="DK37" s="684"/>
      <c r="DL37" s="656">
        <v>188404</v>
      </c>
      <c r="DM37" s="683"/>
      <c r="DN37" s="683"/>
      <c r="DO37" s="683"/>
      <c r="DP37" s="683"/>
      <c r="DQ37" s="683"/>
      <c r="DR37" s="683"/>
      <c r="DS37" s="683"/>
      <c r="DT37" s="683"/>
      <c r="DU37" s="683"/>
      <c r="DV37" s="684"/>
      <c r="DW37" s="652">
        <v>6.4</v>
      </c>
      <c r="DX37" s="681"/>
      <c r="DY37" s="681"/>
      <c r="DZ37" s="681"/>
      <c r="EA37" s="681"/>
      <c r="EB37" s="681"/>
      <c r="EC37" s="682"/>
    </row>
    <row r="38" spans="2:133" ht="11.25" customHeight="1" x14ac:dyDescent="0.15">
      <c r="B38" s="644" t="s">
        <v>335</v>
      </c>
      <c r="C38" s="645"/>
      <c r="D38" s="645"/>
      <c r="E38" s="645"/>
      <c r="F38" s="645"/>
      <c r="G38" s="645"/>
      <c r="H38" s="645"/>
      <c r="I38" s="645"/>
      <c r="J38" s="645"/>
      <c r="K38" s="645"/>
      <c r="L38" s="645"/>
      <c r="M38" s="645"/>
      <c r="N38" s="645"/>
      <c r="O38" s="645"/>
      <c r="P38" s="645"/>
      <c r="Q38" s="646"/>
      <c r="R38" s="647">
        <v>26545</v>
      </c>
      <c r="S38" s="648"/>
      <c r="T38" s="648"/>
      <c r="U38" s="648"/>
      <c r="V38" s="648"/>
      <c r="W38" s="648"/>
      <c r="X38" s="648"/>
      <c r="Y38" s="649"/>
      <c r="Z38" s="650">
        <v>0.4</v>
      </c>
      <c r="AA38" s="650"/>
      <c r="AB38" s="650"/>
      <c r="AC38" s="650"/>
      <c r="AD38" s="651">
        <v>21</v>
      </c>
      <c r="AE38" s="651"/>
      <c r="AF38" s="651"/>
      <c r="AG38" s="651"/>
      <c r="AH38" s="651"/>
      <c r="AI38" s="651"/>
      <c r="AJ38" s="651"/>
      <c r="AK38" s="651"/>
      <c r="AL38" s="652">
        <v>0</v>
      </c>
      <c r="AM38" s="653"/>
      <c r="AN38" s="653"/>
      <c r="AO38" s="654"/>
      <c r="AQ38" s="725" t="s">
        <v>336</v>
      </c>
      <c r="AR38" s="726"/>
      <c r="AS38" s="726"/>
      <c r="AT38" s="726"/>
      <c r="AU38" s="726"/>
      <c r="AV38" s="726"/>
      <c r="AW38" s="726"/>
      <c r="AX38" s="726"/>
      <c r="AY38" s="727"/>
      <c r="AZ38" s="647">
        <v>42776</v>
      </c>
      <c r="BA38" s="648"/>
      <c r="BB38" s="648"/>
      <c r="BC38" s="648"/>
      <c r="BD38" s="683"/>
      <c r="BE38" s="683"/>
      <c r="BF38" s="714"/>
      <c r="BG38" s="662" t="s">
        <v>337</v>
      </c>
      <c r="BH38" s="663"/>
      <c r="BI38" s="663"/>
      <c r="BJ38" s="663"/>
      <c r="BK38" s="663"/>
      <c r="BL38" s="663"/>
      <c r="BM38" s="663"/>
      <c r="BN38" s="663"/>
      <c r="BO38" s="663"/>
      <c r="BP38" s="663"/>
      <c r="BQ38" s="663"/>
      <c r="BR38" s="663"/>
      <c r="BS38" s="663"/>
      <c r="BT38" s="663"/>
      <c r="BU38" s="664"/>
      <c r="BV38" s="647">
        <v>966</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412923</v>
      </c>
      <c r="CS38" s="648"/>
      <c r="CT38" s="648"/>
      <c r="CU38" s="648"/>
      <c r="CV38" s="648"/>
      <c r="CW38" s="648"/>
      <c r="CX38" s="648"/>
      <c r="CY38" s="649"/>
      <c r="CZ38" s="652">
        <v>6.3</v>
      </c>
      <c r="DA38" s="681"/>
      <c r="DB38" s="681"/>
      <c r="DC38" s="685"/>
      <c r="DD38" s="656">
        <v>364186</v>
      </c>
      <c r="DE38" s="648"/>
      <c r="DF38" s="648"/>
      <c r="DG38" s="648"/>
      <c r="DH38" s="648"/>
      <c r="DI38" s="648"/>
      <c r="DJ38" s="648"/>
      <c r="DK38" s="649"/>
      <c r="DL38" s="656">
        <v>362078</v>
      </c>
      <c r="DM38" s="648"/>
      <c r="DN38" s="648"/>
      <c r="DO38" s="648"/>
      <c r="DP38" s="648"/>
      <c r="DQ38" s="648"/>
      <c r="DR38" s="648"/>
      <c r="DS38" s="648"/>
      <c r="DT38" s="648"/>
      <c r="DU38" s="648"/>
      <c r="DV38" s="649"/>
      <c r="DW38" s="652">
        <v>12.2</v>
      </c>
      <c r="DX38" s="681"/>
      <c r="DY38" s="681"/>
      <c r="DZ38" s="681"/>
      <c r="EA38" s="681"/>
      <c r="EB38" s="681"/>
      <c r="EC38" s="682"/>
    </row>
    <row r="39" spans="2:133" ht="11.25" customHeight="1" x14ac:dyDescent="0.15">
      <c r="B39" s="644" t="s">
        <v>339</v>
      </c>
      <c r="C39" s="645"/>
      <c r="D39" s="645"/>
      <c r="E39" s="645"/>
      <c r="F39" s="645"/>
      <c r="G39" s="645"/>
      <c r="H39" s="645"/>
      <c r="I39" s="645"/>
      <c r="J39" s="645"/>
      <c r="K39" s="645"/>
      <c r="L39" s="645"/>
      <c r="M39" s="645"/>
      <c r="N39" s="645"/>
      <c r="O39" s="645"/>
      <c r="P39" s="645"/>
      <c r="Q39" s="646"/>
      <c r="R39" s="647">
        <v>241100</v>
      </c>
      <c r="S39" s="648"/>
      <c r="T39" s="648"/>
      <c r="U39" s="648"/>
      <c r="V39" s="648"/>
      <c r="W39" s="648"/>
      <c r="X39" s="648"/>
      <c r="Y39" s="649"/>
      <c r="Z39" s="650">
        <v>3.5</v>
      </c>
      <c r="AA39" s="650"/>
      <c r="AB39" s="650"/>
      <c r="AC39" s="650"/>
      <c r="AD39" s="651" t="s">
        <v>173</v>
      </c>
      <c r="AE39" s="651"/>
      <c r="AF39" s="651"/>
      <c r="AG39" s="651"/>
      <c r="AH39" s="651"/>
      <c r="AI39" s="651"/>
      <c r="AJ39" s="651"/>
      <c r="AK39" s="651"/>
      <c r="AL39" s="652" t="s">
        <v>173</v>
      </c>
      <c r="AM39" s="653"/>
      <c r="AN39" s="653"/>
      <c r="AO39" s="654"/>
      <c r="AQ39" s="725" t="s">
        <v>340</v>
      </c>
      <c r="AR39" s="726"/>
      <c r="AS39" s="726"/>
      <c r="AT39" s="726"/>
      <c r="AU39" s="726"/>
      <c r="AV39" s="726"/>
      <c r="AW39" s="726"/>
      <c r="AX39" s="726"/>
      <c r="AY39" s="727"/>
      <c r="AZ39" s="647">
        <v>3573</v>
      </c>
      <c r="BA39" s="648"/>
      <c r="BB39" s="648"/>
      <c r="BC39" s="648"/>
      <c r="BD39" s="683"/>
      <c r="BE39" s="683"/>
      <c r="BF39" s="714"/>
      <c r="BG39" s="662" t="s">
        <v>341</v>
      </c>
      <c r="BH39" s="663"/>
      <c r="BI39" s="663"/>
      <c r="BJ39" s="663"/>
      <c r="BK39" s="663"/>
      <c r="BL39" s="663"/>
      <c r="BM39" s="663"/>
      <c r="BN39" s="663"/>
      <c r="BO39" s="663"/>
      <c r="BP39" s="663"/>
      <c r="BQ39" s="663"/>
      <c r="BR39" s="663"/>
      <c r="BS39" s="663"/>
      <c r="BT39" s="663"/>
      <c r="BU39" s="664"/>
      <c r="BV39" s="647">
        <v>1646</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720106</v>
      </c>
      <c r="CS39" s="683"/>
      <c r="CT39" s="683"/>
      <c r="CU39" s="683"/>
      <c r="CV39" s="683"/>
      <c r="CW39" s="683"/>
      <c r="CX39" s="683"/>
      <c r="CY39" s="684"/>
      <c r="CZ39" s="652">
        <v>10.9</v>
      </c>
      <c r="DA39" s="681"/>
      <c r="DB39" s="681"/>
      <c r="DC39" s="685"/>
      <c r="DD39" s="656">
        <v>720106</v>
      </c>
      <c r="DE39" s="683"/>
      <c r="DF39" s="683"/>
      <c r="DG39" s="683"/>
      <c r="DH39" s="683"/>
      <c r="DI39" s="683"/>
      <c r="DJ39" s="683"/>
      <c r="DK39" s="684"/>
      <c r="DL39" s="656" t="s">
        <v>173</v>
      </c>
      <c r="DM39" s="683"/>
      <c r="DN39" s="683"/>
      <c r="DO39" s="683"/>
      <c r="DP39" s="683"/>
      <c r="DQ39" s="683"/>
      <c r="DR39" s="683"/>
      <c r="DS39" s="683"/>
      <c r="DT39" s="683"/>
      <c r="DU39" s="683"/>
      <c r="DV39" s="684"/>
      <c r="DW39" s="652" t="s">
        <v>253</v>
      </c>
      <c r="DX39" s="681"/>
      <c r="DY39" s="681"/>
      <c r="DZ39" s="681"/>
      <c r="EA39" s="681"/>
      <c r="EB39" s="681"/>
      <c r="EC39" s="682"/>
    </row>
    <row r="40" spans="2:133" ht="11.25" customHeight="1" x14ac:dyDescent="0.15">
      <c r="B40" s="644" t="s">
        <v>343</v>
      </c>
      <c r="C40" s="645"/>
      <c r="D40" s="645"/>
      <c r="E40" s="645"/>
      <c r="F40" s="645"/>
      <c r="G40" s="645"/>
      <c r="H40" s="645"/>
      <c r="I40" s="645"/>
      <c r="J40" s="645"/>
      <c r="K40" s="645"/>
      <c r="L40" s="645"/>
      <c r="M40" s="645"/>
      <c r="N40" s="645"/>
      <c r="O40" s="645"/>
      <c r="P40" s="645"/>
      <c r="Q40" s="646"/>
      <c r="R40" s="647" t="s">
        <v>173</v>
      </c>
      <c r="S40" s="648"/>
      <c r="T40" s="648"/>
      <c r="U40" s="648"/>
      <c r="V40" s="648"/>
      <c r="W40" s="648"/>
      <c r="X40" s="648"/>
      <c r="Y40" s="649"/>
      <c r="Z40" s="650" t="s">
        <v>173</v>
      </c>
      <c r="AA40" s="650"/>
      <c r="AB40" s="650"/>
      <c r="AC40" s="650"/>
      <c r="AD40" s="651" t="s">
        <v>173</v>
      </c>
      <c r="AE40" s="651"/>
      <c r="AF40" s="651"/>
      <c r="AG40" s="651"/>
      <c r="AH40" s="651"/>
      <c r="AI40" s="651"/>
      <c r="AJ40" s="651"/>
      <c r="AK40" s="651"/>
      <c r="AL40" s="652" t="s">
        <v>173</v>
      </c>
      <c r="AM40" s="653"/>
      <c r="AN40" s="653"/>
      <c r="AO40" s="654"/>
      <c r="AQ40" s="725" t="s">
        <v>344</v>
      </c>
      <c r="AR40" s="726"/>
      <c r="AS40" s="726"/>
      <c r="AT40" s="726"/>
      <c r="AU40" s="726"/>
      <c r="AV40" s="726"/>
      <c r="AW40" s="726"/>
      <c r="AX40" s="726"/>
      <c r="AY40" s="727"/>
      <c r="AZ40" s="647">
        <v>1907</v>
      </c>
      <c r="BA40" s="648"/>
      <c r="BB40" s="648"/>
      <c r="BC40" s="648"/>
      <c r="BD40" s="683"/>
      <c r="BE40" s="683"/>
      <c r="BF40" s="714"/>
      <c r="BG40" s="734" t="s">
        <v>345</v>
      </c>
      <c r="BH40" s="735"/>
      <c r="BI40" s="735"/>
      <c r="BJ40" s="735"/>
      <c r="BK40" s="735"/>
      <c r="BL40" s="236"/>
      <c r="BM40" s="663" t="s">
        <v>346</v>
      </c>
      <c r="BN40" s="663"/>
      <c r="BO40" s="663"/>
      <c r="BP40" s="663"/>
      <c r="BQ40" s="663"/>
      <c r="BR40" s="663"/>
      <c r="BS40" s="663"/>
      <c r="BT40" s="663"/>
      <c r="BU40" s="664"/>
      <c r="BV40" s="647">
        <v>113</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v>8000</v>
      </c>
      <c r="CS40" s="648"/>
      <c r="CT40" s="648"/>
      <c r="CU40" s="648"/>
      <c r="CV40" s="648"/>
      <c r="CW40" s="648"/>
      <c r="CX40" s="648"/>
      <c r="CY40" s="649"/>
      <c r="CZ40" s="652">
        <v>0.1</v>
      </c>
      <c r="DA40" s="681"/>
      <c r="DB40" s="681"/>
      <c r="DC40" s="685"/>
      <c r="DD40" s="656" t="s">
        <v>173</v>
      </c>
      <c r="DE40" s="648"/>
      <c r="DF40" s="648"/>
      <c r="DG40" s="648"/>
      <c r="DH40" s="648"/>
      <c r="DI40" s="648"/>
      <c r="DJ40" s="648"/>
      <c r="DK40" s="649"/>
      <c r="DL40" s="656" t="s">
        <v>173</v>
      </c>
      <c r="DM40" s="648"/>
      <c r="DN40" s="648"/>
      <c r="DO40" s="648"/>
      <c r="DP40" s="648"/>
      <c r="DQ40" s="648"/>
      <c r="DR40" s="648"/>
      <c r="DS40" s="648"/>
      <c r="DT40" s="648"/>
      <c r="DU40" s="648"/>
      <c r="DV40" s="649"/>
      <c r="DW40" s="652" t="s">
        <v>173</v>
      </c>
      <c r="DX40" s="681"/>
      <c r="DY40" s="681"/>
      <c r="DZ40" s="681"/>
      <c r="EA40" s="681"/>
      <c r="EB40" s="681"/>
      <c r="EC40" s="682"/>
    </row>
    <row r="41" spans="2:133" ht="11.25" customHeight="1" x14ac:dyDescent="0.15">
      <c r="B41" s="644" t="s">
        <v>348</v>
      </c>
      <c r="C41" s="645"/>
      <c r="D41" s="645"/>
      <c r="E41" s="645"/>
      <c r="F41" s="645"/>
      <c r="G41" s="645"/>
      <c r="H41" s="645"/>
      <c r="I41" s="645"/>
      <c r="J41" s="645"/>
      <c r="K41" s="645"/>
      <c r="L41" s="645"/>
      <c r="M41" s="645"/>
      <c r="N41" s="645"/>
      <c r="O41" s="645"/>
      <c r="P41" s="645"/>
      <c r="Q41" s="646"/>
      <c r="R41" s="647" t="s">
        <v>173</v>
      </c>
      <c r="S41" s="648"/>
      <c r="T41" s="648"/>
      <c r="U41" s="648"/>
      <c r="V41" s="648"/>
      <c r="W41" s="648"/>
      <c r="X41" s="648"/>
      <c r="Y41" s="649"/>
      <c r="Z41" s="650" t="s">
        <v>173</v>
      </c>
      <c r="AA41" s="650"/>
      <c r="AB41" s="650"/>
      <c r="AC41" s="650"/>
      <c r="AD41" s="651" t="s">
        <v>173</v>
      </c>
      <c r="AE41" s="651"/>
      <c r="AF41" s="651"/>
      <c r="AG41" s="651"/>
      <c r="AH41" s="651"/>
      <c r="AI41" s="651"/>
      <c r="AJ41" s="651"/>
      <c r="AK41" s="651"/>
      <c r="AL41" s="652" t="s">
        <v>173</v>
      </c>
      <c r="AM41" s="653"/>
      <c r="AN41" s="653"/>
      <c r="AO41" s="654"/>
      <c r="AQ41" s="725" t="s">
        <v>349</v>
      </c>
      <c r="AR41" s="726"/>
      <c r="AS41" s="726"/>
      <c r="AT41" s="726"/>
      <c r="AU41" s="726"/>
      <c r="AV41" s="726"/>
      <c r="AW41" s="726"/>
      <c r="AX41" s="726"/>
      <c r="AY41" s="727"/>
      <c r="AZ41" s="647">
        <v>76493</v>
      </c>
      <c r="BA41" s="648"/>
      <c r="BB41" s="648"/>
      <c r="BC41" s="648"/>
      <c r="BD41" s="683"/>
      <c r="BE41" s="683"/>
      <c r="BF41" s="714"/>
      <c r="BG41" s="734"/>
      <c r="BH41" s="735"/>
      <c r="BI41" s="735"/>
      <c r="BJ41" s="735"/>
      <c r="BK41" s="735"/>
      <c r="BL41" s="236"/>
      <c r="BM41" s="663" t="s">
        <v>350</v>
      </c>
      <c r="BN41" s="663"/>
      <c r="BO41" s="663"/>
      <c r="BP41" s="663"/>
      <c r="BQ41" s="663"/>
      <c r="BR41" s="663"/>
      <c r="BS41" s="663"/>
      <c r="BT41" s="663"/>
      <c r="BU41" s="664"/>
      <c r="BV41" s="647">
        <v>1</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173</v>
      </c>
      <c r="CS41" s="683"/>
      <c r="CT41" s="683"/>
      <c r="CU41" s="683"/>
      <c r="CV41" s="683"/>
      <c r="CW41" s="683"/>
      <c r="CX41" s="683"/>
      <c r="CY41" s="684"/>
      <c r="CZ41" s="652" t="s">
        <v>173</v>
      </c>
      <c r="DA41" s="681"/>
      <c r="DB41" s="681"/>
      <c r="DC41" s="685"/>
      <c r="DD41" s="656" t="s">
        <v>173</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352</v>
      </c>
      <c r="C42" s="645"/>
      <c r="D42" s="645"/>
      <c r="E42" s="645"/>
      <c r="F42" s="645"/>
      <c r="G42" s="645"/>
      <c r="H42" s="645"/>
      <c r="I42" s="645"/>
      <c r="J42" s="645"/>
      <c r="K42" s="645"/>
      <c r="L42" s="645"/>
      <c r="M42" s="645"/>
      <c r="N42" s="645"/>
      <c r="O42" s="645"/>
      <c r="P42" s="645"/>
      <c r="Q42" s="646"/>
      <c r="R42" s="647">
        <v>88100</v>
      </c>
      <c r="S42" s="648"/>
      <c r="T42" s="648"/>
      <c r="U42" s="648"/>
      <c r="V42" s="648"/>
      <c r="W42" s="648"/>
      <c r="X42" s="648"/>
      <c r="Y42" s="649"/>
      <c r="Z42" s="650">
        <v>1.3</v>
      </c>
      <c r="AA42" s="650"/>
      <c r="AB42" s="650"/>
      <c r="AC42" s="650"/>
      <c r="AD42" s="651" t="s">
        <v>173</v>
      </c>
      <c r="AE42" s="651"/>
      <c r="AF42" s="651"/>
      <c r="AG42" s="651"/>
      <c r="AH42" s="651"/>
      <c r="AI42" s="651"/>
      <c r="AJ42" s="651"/>
      <c r="AK42" s="651"/>
      <c r="AL42" s="652" t="s">
        <v>173</v>
      </c>
      <c r="AM42" s="653"/>
      <c r="AN42" s="653"/>
      <c r="AO42" s="654"/>
      <c r="AQ42" s="746" t="s">
        <v>353</v>
      </c>
      <c r="AR42" s="747"/>
      <c r="AS42" s="747"/>
      <c r="AT42" s="747"/>
      <c r="AU42" s="747"/>
      <c r="AV42" s="747"/>
      <c r="AW42" s="747"/>
      <c r="AX42" s="747"/>
      <c r="AY42" s="748"/>
      <c r="AZ42" s="738">
        <v>268631</v>
      </c>
      <c r="BA42" s="739"/>
      <c r="BB42" s="739"/>
      <c r="BC42" s="739"/>
      <c r="BD42" s="718"/>
      <c r="BE42" s="718"/>
      <c r="BF42" s="720"/>
      <c r="BG42" s="736"/>
      <c r="BH42" s="737"/>
      <c r="BI42" s="737"/>
      <c r="BJ42" s="737"/>
      <c r="BK42" s="737"/>
      <c r="BL42" s="237"/>
      <c r="BM42" s="673" t="s">
        <v>354</v>
      </c>
      <c r="BN42" s="673"/>
      <c r="BO42" s="673"/>
      <c r="BP42" s="673"/>
      <c r="BQ42" s="673"/>
      <c r="BR42" s="673"/>
      <c r="BS42" s="673"/>
      <c r="BT42" s="673"/>
      <c r="BU42" s="674"/>
      <c r="BV42" s="738">
        <v>349</v>
      </c>
      <c r="BW42" s="739"/>
      <c r="BX42" s="739"/>
      <c r="BY42" s="739"/>
      <c r="BZ42" s="739"/>
      <c r="CA42" s="739"/>
      <c r="CB42" s="745"/>
      <c r="CD42" s="644" t="s">
        <v>355</v>
      </c>
      <c r="CE42" s="645"/>
      <c r="CF42" s="645"/>
      <c r="CG42" s="645"/>
      <c r="CH42" s="645"/>
      <c r="CI42" s="645"/>
      <c r="CJ42" s="645"/>
      <c r="CK42" s="645"/>
      <c r="CL42" s="645"/>
      <c r="CM42" s="645"/>
      <c r="CN42" s="645"/>
      <c r="CO42" s="645"/>
      <c r="CP42" s="645"/>
      <c r="CQ42" s="646"/>
      <c r="CR42" s="647">
        <v>352430</v>
      </c>
      <c r="CS42" s="648"/>
      <c r="CT42" s="648"/>
      <c r="CU42" s="648"/>
      <c r="CV42" s="648"/>
      <c r="CW42" s="648"/>
      <c r="CX42" s="648"/>
      <c r="CY42" s="649"/>
      <c r="CZ42" s="652">
        <v>5.3</v>
      </c>
      <c r="DA42" s="653"/>
      <c r="DB42" s="653"/>
      <c r="DC42" s="665"/>
      <c r="DD42" s="656">
        <v>126068</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356</v>
      </c>
      <c r="C43" s="698"/>
      <c r="D43" s="698"/>
      <c r="E43" s="698"/>
      <c r="F43" s="698"/>
      <c r="G43" s="698"/>
      <c r="H43" s="698"/>
      <c r="I43" s="698"/>
      <c r="J43" s="698"/>
      <c r="K43" s="698"/>
      <c r="L43" s="698"/>
      <c r="M43" s="698"/>
      <c r="N43" s="698"/>
      <c r="O43" s="698"/>
      <c r="P43" s="698"/>
      <c r="Q43" s="699"/>
      <c r="R43" s="738">
        <v>6889016</v>
      </c>
      <c r="S43" s="739"/>
      <c r="T43" s="739"/>
      <c r="U43" s="739"/>
      <c r="V43" s="739"/>
      <c r="W43" s="739"/>
      <c r="X43" s="739"/>
      <c r="Y43" s="740"/>
      <c r="Z43" s="741">
        <v>100</v>
      </c>
      <c r="AA43" s="741"/>
      <c r="AB43" s="741"/>
      <c r="AC43" s="741"/>
      <c r="AD43" s="742">
        <v>2876076</v>
      </c>
      <c r="AE43" s="742"/>
      <c r="AF43" s="742"/>
      <c r="AG43" s="742"/>
      <c r="AH43" s="742"/>
      <c r="AI43" s="742"/>
      <c r="AJ43" s="742"/>
      <c r="AK43" s="742"/>
      <c r="AL43" s="743">
        <v>100</v>
      </c>
      <c r="AM43" s="719"/>
      <c r="AN43" s="719"/>
      <c r="AO43" s="744"/>
      <c r="BV43" s="238"/>
      <c r="BW43" s="238"/>
      <c r="BX43" s="238"/>
      <c r="BY43" s="238"/>
      <c r="BZ43" s="238"/>
      <c r="CA43" s="238"/>
      <c r="CB43" s="238"/>
      <c r="CD43" s="644" t="s">
        <v>357</v>
      </c>
      <c r="CE43" s="645"/>
      <c r="CF43" s="645"/>
      <c r="CG43" s="645"/>
      <c r="CH43" s="645"/>
      <c r="CI43" s="645"/>
      <c r="CJ43" s="645"/>
      <c r="CK43" s="645"/>
      <c r="CL43" s="645"/>
      <c r="CM43" s="645"/>
      <c r="CN43" s="645"/>
      <c r="CO43" s="645"/>
      <c r="CP43" s="645"/>
      <c r="CQ43" s="646"/>
      <c r="CR43" s="647">
        <v>22948</v>
      </c>
      <c r="CS43" s="683"/>
      <c r="CT43" s="683"/>
      <c r="CU43" s="683"/>
      <c r="CV43" s="683"/>
      <c r="CW43" s="683"/>
      <c r="CX43" s="683"/>
      <c r="CY43" s="684"/>
      <c r="CZ43" s="652">
        <v>0.3</v>
      </c>
      <c r="DA43" s="681"/>
      <c r="DB43" s="681"/>
      <c r="DC43" s="685"/>
      <c r="DD43" s="656">
        <v>22894</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304</v>
      </c>
      <c r="CE44" s="760"/>
      <c r="CF44" s="644" t="s">
        <v>358</v>
      </c>
      <c r="CG44" s="645"/>
      <c r="CH44" s="645"/>
      <c r="CI44" s="645"/>
      <c r="CJ44" s="645"/>
      <c r="CK44" s="645"/>
      <c r="CL44" s="645"/>
      <c r="CM44" s="645"/>
      <c r="CN44" s="645"/>
      <c r="CO44" s="645"/>
      <c r="CP44" s="645"/>
      <c r="CQ44" s="646"/>
      <c r="CR44" s="647">
        <v>296323</v>
      </c>
      <c r="CS44" s="648"/>
      <c r="CT44" s="648"/>
      <c r="CU44" s="648"/>
      <c r="CV44" s="648"/>
      <c r="CW44" s="648"/>
      <c r="CX44" s="648"/>
      <c r="CY44" s="649"/>
      <c r="CZ44" s="652">
        <v>4.5</v>
      </c>
      <c r="DA44" s="653"/>
      <c r="DB44" s="653"/>
      <c r="DC44" s="665"/>
      <c r="DD44" s="656">
        <v>89656</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360</v>
      </c>
      <c r="CG45" s="645"/>
      <c r="CH45" s="645"/>
      <c r="CI45" s="645"/>
      <c r="CJ45" s="645"/>
      <c r="CK45" s="645"/>
      <c r="CL45" s="645"/>
      <c r="CM45" s="645"/>
      <c r="CN45" s="645"/>
      <c r="CO45" s="645"/>
      <c r="CP45" s="645"/>
      <c r="CQ45" s="646"/>
      <c r="CR45" s="647">
        <v>148121</v>
      </c>
      <c r="CS45" s="683"/>
      <c r="CT45" s="683"/>
      <c r="CU45" s="683"/>
      <c r="CV45" s="683"/>
      <c r="CW45" s="683"/>
      <c r="CX45" s="683"/>
      <c r="CY45" s="684"/>
      <c r="CZ45" s="652">
        <v>2.2000000000000002</v>
      </c>
      <c r="DA45" s="681"/>
      <c r="DB45" s="681"/>
      <c r="DC45" s="685"/>
      <c r="DD45" s="656">
        <v>11078</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362</v>
      </c>
      <c r="CG46" s="645"/>
      <c r="CH46" s="645"/>
      <c r="CI46" s="645"/>
      <c r="CJ46" s="645"/>
      <c r="CK46" s="645"/>
      <c r="CL46" s="645"/>
      <c r="CM46" s="645"/>
      <c r="CN46" s="645"/>
      <c r="CO46" s="645"/>
      <c r="CP46" s="645"/>
      <c r="CQ46" s="646"/>
      <c r="CR46" s="647">
        <v>121445</v>
      </c>
      <c r="CS46" s="648"/>
      <c r="CT46" s="648"/>
      <c r="CU46" s="648"/>
      <c r="CV46" s="648"/>
      <c r="CW46" s="648"/>
      <c r="CX46" s="648"/>
      <c r="CY46" s="649"/>
      <c r="CZ46" s="652">
        <v>1.8</v>
      </c>
      <c r="DA46" s="653"/>
      <c r="DB46" s="653"/>
      <c r="DC46" s="665"/>
      <c r="DD46" s="656">
        <v>72946</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364</v>
      </c>
      <c r="CG47" s="645"/>
      <c r="CH47" s="645"/>
      <c r="CI47" s="645"/>
      <c r="CJ47" s="645"/>
      <c r="CK47" s="645"/>
      <c r="CL47" s="645"/>
      <c r="CM47" s="645"/>
      <c r="CN47" s="645"/>
      <c r="CO47" s="645"/>
      <c r="CP47" s="645"/>
      <c r="CQ47" s="646"/>
      <c r="CR47" s="647">
        <v>56107</v>
      </c>
      <c r="CS47" s="683"/>
      <c r="CT47" s="683"/>
      <c r="CU47" s="683"/>
      <c r="CV47" s="683"/>
      <c r="CW47" s="683"/>
      <c r="CX47" s="683"/>
      <c r="CY47" s="684"/>
      <c r="CZ47" s="652">
        <v>0.9</v>
      </c>
      <c r="DA47" s="681"/>
      <c r="DB47" s="681"/>
      <c r="DC47" s="685"/>
      <c r="DD47" s="656">
        <v>36412</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365</v>
      </c>
      <c r="CG48" s="645"/>
      <c r="CH48" s="645"/>
      <c r="CI48" s="645"/>
      <c r="CJ48" s="645"/>
      <c r="CK48" s="645"/>
      <c r="CL48" s="645"/>
      <c r="CM48" s="645"/>
      <c r="CN48" s="645"/>
      <c r="CO48" s="645"/>
      <c r="CP48" s="645"/>
      <c r="CQ48" s="646"/>
      <c r="CR48" s="647" t="s">
        <v>173</v>
      </c>
      <c r="CS48" s="648"/>
      <c r="CT48" s="648"/>
      <c r="CU48" s="648"/>
      <c r="CV48" s="648"/>
      <c r="CW48" s="648"/>
      <c r="CX48" s="648"/>
      <c r="CY48" s="649"/>
      <c r="CZ48" s="652" t="s">
        <v>253</v>
      </c>
      <c r="DA48" s="653"/>
      <c r="DB48" s="653"/>
      <c r="DC48" s="665"/>
      <c r="DD48" s="656" t="s">
        <v>173</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366</v>
      </c>
      <c r="CE49" s="698"/>
      <c r="CF49" s="698"/>
      <c r="CG49" s="698"/>
      <c r="CH49" s="698"/>
      <c r="CI49" s="698"/>
      <c r="CJ49" s="698"/>
      <c r="CK49" s="698"/>
      <c r="CL49" s="698"/>
      <c r="CM49" s="698"/>
      <c r="CN49" s="698"/>
      <c r="CO49" s="698"/>
      <c r="CP49" s="698"/>
      <c r="CQ49" s="699"/>
      <c r="CR49" s="738">
        <v>6600209</v>
      </c>
      <c r="CS49" s="718"/>
      <c r="CT49" s="718"/>
      <c r="CU49" s="718"/>
      <c r="CV49" s="718"/>
      <c r="CW49" s="718"/>
      <c r="CX49" s="718"/>
      <c r="CY49" s="749"/>
      <c r="CZ49" s="743">
        <v>100</v>
      </c>
      <c r="DA49" s="750"/>
      <c r="DB49" s="750"/>
      <c r="DC49" s="751"/>
      <c r="DD49" s="752">
        <v>4158383</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VMfb6czfDhyDtokk/RnWEn/9o2QNE1UOkJ/1GMTrHsxnxcWOT366yjwxWjFZEnycJag21WXko2lGzMb/K/7GaQ==" saltValue="glayc1o3yWs3SYijSPAE9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election activeCell="Q33" sqref="Q33:U33"/>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368</v>
      </c>
      <c r="DK2" s="795"/>
      <c r="DL2" s="795"/>
      <c r="DM2" s="795"/>
      <c r="DN2" s="795"/>
      <c r="DO2" s="796"/>
      <c r="DP2" s="251"/>
      <c r="DQ2" s="794" t="s">
        <v>369</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370</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372</v>
      </c>
      <c r="B5" s="789"/>
      <c r="C5" s="789"/>
      <c r="D5" s="789"/>
      <c r="E5" s="789"/>
      <c r="F5" s="789"/>
      <c r="G5" s="789"/>
      <c r="H5" s="789"/>
      <c r="I5" s="789"/>
      <c r="J5" s="789"/>
      <c r="K5" s="789"/>
      <c r="L5" s="789"/>
      <c r="M5" s="789"/>
      <c r="N5" s="789"/>
      <c r="O5" s="789"/>
      <c r="P5" s="790"/>
      <c r="Q5" s="765" t="s">
        <v>373</v>
      </c>
      <c r="R5" s="766"/>
      <c r="S5" s="766"/>
      <c r="T5" s="766"/>
      <c r="U5" s="767"/>
      <c r="V5" s="765" t="s">
        <v>374</v>
      </c>
      <c r="W5" s="766"/>
      <c r="X5" s="766"/>
      <c r="Y5" s="766"/>
      <c r="Z5" s="767"/>
      <c r="AA5" s="765" t="s">
        <v>375</v>
      </c>
      <c r="AB5" s="766"/>
      <c r="AC5" s="766"/>
      <c r="AD5" s="766"/>
      <c r="AE5" s="766"/>
      <c r="AF5" s="798" t="s">
        <v>376</v>
      </c>
      <c r="AG5" s="766"/>
      <c r="AH5" s="766"/>
      <c r="AI5" s="766"/>
      <c r="AJ5" s="777"/>
      <c r="AK5" s="766" t="s">
        <v>377</v>
      </c>
      <c r="AL5" s="766"/>
      <c r="AM5" s="766"/>
      <c r="AN5" s="766"/>
      <c r="AO5" s="767"/>
      <c r="AP5" s="765" t="s">
        <v>378</v>
      </c>
      <c r="AQ5" s="766"/>
      <c r="AR5" s="766"/>
      <c r="AS5" s="766"/>
      <c r="AT5" s="767"/>
      <c r="AU5" s="765" t="s">
        <v>379</v>
      </c>
      <c r="AV5" s="766"/>
      <c r="AW5" s="766"/>
      <c r="AX5" s="766"/>
      <c r="AY5" s="777"/>
      <c r="AZ5" s="258"/>
      <c r="BA5" s="258"/>
      <c r="BB5" s="258"/>
      <c r="BC5" s="258"/>
      <c r="BD5" s="258"/>
      <c r="BE5" s="259"/>
      <c r="BF5" s="259"/>
      <c r="BG5" s="259"/>
      <c r="BH5" s="259"/>
      <c r="BI5" s="259"/>
      <c r="BJ5" s="259"/>
      <c r="BK5" s="259"/>
      <c r="BL5" s="259"/>
      <c r="BM5" s="259"/>
      <c r="BN5" s="259"/>
      <c r="BO5" s="259"/>
      <c r="BP5" s="259"/>
      <c r="BQ5" s="788" t="s">
        <v>380</v>
      </c>
      <c r="BR5" s="789"/>
      <c r="BS5" s="789"/>
      <c r="BT5" s="789"/>
      <c r="BU5" s="789"/>
      <c r="BV5" s="789"/>
      <c r="BW5" s="789"/>
      <c r="BX5" s="789"/>
      <c r="BY5" s="789"/>
      <c r="BZ5" s="789"/>
      <c r="CA5" s="789"/>
      <c r="CB5" s="789"/>
      <c r="CC5" s="789"/>
      <c r="CD5" s="789"/>
      <c r="CE5" s="789"/>
      <c r="CF5" s="789"/>
      <c r="CG5" s="790"/>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71" t="s">
        <v>386</v>
      </c>
      <c r="DH5" s="772"/>
      <c r="DI5" s="772"/>
      <c r="DJ5" s="772"/>
      <c r="DK5" s="773"/>
      <c r="DL5" s="771" t="s">
        <v>387</v>
      </c>
      <c r="DM5" s="772"/>
      <c r="DN5" s="772"/>
      <c r="DO5" s="772"/>
      <c r="DP5" s="773"/>
      <c r="DQ5" s="765" t="s">
        <v>388</v>
      </c>
      <c r="DR5" s="766"/>
      <c r="DS5" s="766"/>
      <c r="DT5" s="766"/>
      <c r="DU5" s="767"/>
      <c r="DV5" s="765" t="s">
        <v>379</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389</v>
      </c>
      <c r="C7" s="780"/>
      <c r="D7" s="780"/>
      <c r="E7" s="780"/>
      <c r="F7" s="780"/>
      <c r="G7" s="780"/>
      <c r="H7" s="780"/>
      <c r="I7" s="780"/>
      <c r="J7" s="780"/>
      <c r="K7" s="780"/>
      <c r="L7" s="780"/>
      <c r="M7" s="780"/>
      <c r="N7" s="780"/>
      <c r="O7" s="780"/>
      <c r="P7" s="781"/>
      <c r="Q7" s="782">
        <v>6862</v>
      </c>
      <c r="R7" s="783"/>
      <c r="S7" s="783"/>
      <c r="T7" s="783"/>
      <c r="U7" s="783"/>
      <c r="V7" s="783">
        <v>6573</v>
      </c>
      <c r="W7" s="783"/>
      <c r="X7" s="783"/>
      <c r="Y7" s="783"/>
      <c r="Z7" s="783"/>
      <c r="AA7" s="783">
        <v>289</v>
      </c>
      <c r="AB7" s="783"/>
      <c r="AC7" s="783"/>
      <c r="AD7" s="783"/>
      <c r="AE7" s="784"/>
      <c r="AF7" s="785">
        <v>117</v>
      </c>
      <c r="AG7" s="786"/>
      <c r="AH7" s="786"/>
      <c r="AI7" s="786"/>
      <c r="AJ7" s="787"/>
      <c r="AK7" s="822">
        <v>754</v>
      </c>
      <c r="AL7" s="823"/>
      <c r="AM7" s="823"/>
      <c r="AN7" s="823"/>
      <c r="AO7" s="823"/>
      <c r="AP7" s="823">
        <v>6565</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588</v>
      </c>
      <c r="BT7" s="827"/>
      <c r="BU7" s="827"/>
      <c r="BV7" s="827"/>
      <c r="BW7" s="827"/>
      <c r="BX7" s="827"/>
      <c r="BY7" s="827"/>
      <c r="BZ7" s="827"/>
      <c r="CA7" s="827"/>
      <c r="CB7" s="827"/>
      <c r="CC7" s="827"/>
      <c r="CD7" s="827"/>
      <c r="CE7" s="827"/>
      <c r="CF7" s="827"/>
      <c r="CG7" s="828"/>
      <c r="CH7" s="819">
        <v>-10</v>
      </c>
      <c r="CI7" s="820"/>
      <c r="CJ7" s="820"/>
      <c r="CK7" s="820"/>
      <c r="CL7" s="821"/>
      <c r="CM7" s="819">
        <v>-10</v>
      </c>
      <c r="CN7" s="820"/>
      <c r="CO7" s="820"/>
      <c r="CP7" s="820"/>
      <c r="CQ7" s="821"/>
      <c r="CR7" s="819">
        <v>15</v>
      </c>
      <c r="CS7" s="820"/>
      <c r="CT7" s="820"/>
      <c r="CU7" s="820"/>
      <c r="CV7" s="821"/>
      <c r="CW7" s="819">
        <v>33</v>
      </c>
      <c r="CX7" s="820"/>
      <c r="CY7" s="820"/>
      <c r="CZ7" s="820"/>
      <c r="DA7" s="821"/>
      <c r="DB7" s="819" t="s">
        <v>590</v>
      </c>
      <c r="DC7" s="820"/>
      <c r="DD7" s="820"/>
      <c r="DE7" s="820"/>
      <c r="DF7" s="821"/>
      <c r="DG7" s="819" t="s">
        <v>590</v>
      </c>
      <c r="DH7" s="820"/>
      <c r="DI7" s="820"/>
      <c r="DJ7" s="820"/>
      <c r="DK7" s="821"/>
      <c r="DL7" s="819" t="s">
        <v>590</v>
      </c>
      <c r="DM7" s="820"/>
      <c r="DN7" s="820"/>
      <c r="DO7" s="820"/>
      <c r="DP7" s="821"/>
      <c r="DQ7" s="819" t="s">
        <v>590</v>
      </c>
      <c r="DR7" s="820"/>
      <c r="DS7" s="820"/>
      <c r="DT7" s="820"/>
      <c r="DU7" s="821"/>
      <c r="DV7" s="800"/>
      <c r="DW7" s="801"/>
      <c r="DX7" s="801"/>
      <c r="DY7" s="801"/>
      <c r="DZ7" s="802"/>
      <c r="EA7" s="256"/>
    </row>
    <row r="8" spans="1:131" s="257" customFormat="1" ht="26.25" customHeight="1" x14ac:dyDescent="0.15">
      <c r="A8" s="263">
        <v>2</v>
      </c>
      <c r="B8" s="803" t="s">
        <v>390</v>
      </c>
      <c r="C8" s="804"/>
      <c r="D8" s="804"/>
      <c r="E8" s="804"/>
      <c r="F8" s="804"/>
      <c r="G8" s="804"/>
      <c r="H8" s="804"/>
      <c r="I8" s="804"/>
      <c r="J8" s="804"/>
      <c r="K8" s="804"/>
      <c r="L8" s="804"/>
      <c r="M8" s="804"/>
      <c r="N8" s="804"/>
      <c r="O8" s="804"/>
      <c r="P8" s="805"/>
      <c r="Q8" s="806">
        <v>86</v>
      </c>
      <c r="R8" s="807"/>
      <c r="S8" s="807"/>
      <c r="T8" s="807"/>
      <c r="U8" s="807"/>
      <c r="V8" s="807">
        <v>86</v>
      </c>
      <c r="W8" s="807"/>
      <c r="X8" s="807"/>
      <c r="Y8" s="807"/>
      <c r="Z8" s="807"/>
      <c r="AA8" s="807">
        <v>0</v>
      </c>
      <c r="AB8" s="807"/>
      <c r="AC8" s="807"/>
      <c r="AD8" s="807"/>
      <c r="AE8" s="808"/>
      <c r="AF8" s="809">
        <v>0</v>
      </c>
      <c r="AG8" s="810"/>
      <c r="AH8" s="810"/>
      <c r="AI8" s="810"/>
      <c r="AJ8" s="811"/>
      <c r="AK8" s="812">
        <v>62</v>
      </c>
      <c r="AL8" s="813"/>
      <c r="AM8" s="813"/>
      <c r="AN8" s="813"/>
      <c r="AO8" s="813"/>
      <c r="AP8" s="813" t="s">
        <v>575</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391</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392</v>
      </c>
      <c r="B23" s="838" t="s">
        <v>393</v>
      </c>
      <c r="C23" s="839"/>
      <c r="D23" s="839"/>
      <c r="E23" s="839"/>
      <c r="F23" s="839"/>
      <c r="G23" s="839"/>
      <c r="H23" s="839"/>
      <c r="I23" s="839"/>
      <c r="J23" s="839"/>
      <c r="K23" s="839"/>
      <c r="L23" s="839"/>
      <c r="M23" s="839"/>
      <c r="N23" s="839"/>
      <c r="O23" s="839"/>
      <c r="P23" s="840"/>
      <c r="Q23" s="841">
        <v>6889</v>
      </c>
      <c r="R23" s="842"/>
      <c r="S23" s="842"/>
      <c r="T23" s="842"/>
      <c r="U23" s="842"/>
      <c r="V23" s="842">
        <v>6600</v>
      </c>
      <c r="W23" s="842"/>
      <c r="X23" s="842"/>
      <c r="Y23" s="842"/>
      <c r="Z23" s="842"/>
      <c r="AA23" s="842">
        <v>289</v>
      </c>
      <c r="AB23" s="842"/>
      <c r="AC23" s="842"/>
      <c r="AD23" s="842"/>
      <c r="AE23" s="843"/>
      <c r="AF23" s="844">
        <v>117</v>
      </c>
      <c r="AG23" s="842"/>
      <c r="AH23" s="842"/>
      <c r="AI23" s="842"/>
      <c r="AJ23" s="845"/>
      <c r="AK23" s="846"/>
      <c r="AL23" s="847"/>
      <c r="AM23" s="847"/>
      <c r="AN23" s="847"/>
      <c r="AO23" s="847"/>
      <c r="AP23" s="842">
        <v>6565</v>
      </c>
      <c r="AQ23" s="842"/>
      <c r="AR23" s="842"/>
      <c r="AS23" s="842"/>
      <c r="AT23" s="842"/>
      <c r="AU23" s="848"/>
      <c r="AV23" s="848"/>
      <c r="AW23" s="848"/>
      <c r="AX23" s="848"/>
      <c r="AY23" s="849"/>
      <c r="AZ23" s="857" t="s">
        <v>394</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372</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379</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405</v>
      </c>
      <c r="C28" s="780"/>
      <c r="D28" s="780"/>
      <c r="E28" s="780"/>
      <c r="F28" s="780"/>
      <c r="G28" s="780"/>
      <c r="H28" s="780"/>
      <c r="I28" s="780"/>
      <c r="J28" s="780"/>
      <c r="K28" s="780"/>
      <c r="L28" s="780"/>
      <c r="M28" s="780"/>
      <c r="N28" s="780"/>
      <c r="O28" s="780"/>
      <c r="P28" s="781"/>
      <c r="Q28" s="869">
        <v>932</v>
      </c>
      <c r="R28" s="870"/>
      <c r="S28" s="870"/>
      <c r="T28" s="870"/>
      <c r="U28" s="870"/>
      <c r="V28" s="870">
        <v>846</v>
      </c>
      <c r="W28" s="870"/>
      <c r="X28" s="870"/>
      <c r="Y28" s="870"/>
      <c r="Z28" s="870"/>
      <c r="AA28" s="870">
        <v>86</v>
      </c>
      <c r="AB28" s="870"/>
      <c r="AC28" s="870"/>
      <c r="AD28" s="870"/>
      <c r="AE28" s="871"/>
      <c r="AF28" s="872">
        <v>86</v>
      </c>
      <c r="AG28" s="870"/>
      <c r="AH28" s="870"/>
      <c r="AI28" s="870"/>
      <c r="AJ28" s="873"/>
      <c r="AK28" s="874">
        <v>54</v>
      </c>
      <c r="AL28" s="875"/>
      <c r="AM28" s="875"/>
      <c r="AN28" s="875"/>
      <c r="AO28" s="875"/>
      <c r="AP28" s="866" t="s">
        <v>575</v>
      </c>
      <c r="AQ28" s="866"/>
      <c r="AR28" s="866"/>
      <c r="AS28" s="866"/>
      <c r="AT28" s="866"/>
      <c r="AU28" s="866" t="s">
        <v>575</v>
      </c>
      <c r="AV28" s="866"/>
      <c r="AW28" s="866"/>
      <c r="AX28" s="866"/>
      <c r="AY28" s="866"/>
      <c r="AZ28" s="866" t="s">
        <v>575</v>
      </c>
      <c r="BA28" s="866"/>
      <c r="BB28" s="866"/>
      <c r="BC28" s="866"/>
      <c r="BD28" s="866"/>
      <c r="BE28" s="867"/>
      <c r="BF28" s="867"/>
      <c r="BG28" s="867"/>
      <c r="BH28" s="867"/>
      <c r="BI28" s="868"/>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406</v>
      </c>
      <c r="C29" s="804"/>
      <c r="D29" s="804"/>
      <c r="E29" s="804"/>
      <c r="F29" s="804"/>
      <c r="G29" s="804"/>
      <c r="H29" s="804"/>
      <c r="I29" s="804"/>
      <c r="J29" s="804"/>
      <c r="K29" s="804"/>
      <c r="L29" s="804"/>
      <c r="M29" s="804"/>
      <c r="N29" s="804"/>
      <c r="O29" s="804"/>
      <c r="P29" s="805"/>
      <c r="Q29" s="806">
        <v>951</v>
      </c>
      <c r="R29" s="807"/>
      <c r="S29" s="807"/>
      <c r="T29" s="807"/>
      <c r="U29" s="807"/>
      <c r="V29" s="807">
        <v>936</v>
      </c>
      <c r="W29" s="807"/>
      <c r="X29" s="807"/>
      <c r="Y29" s="807"/>
      <c r="Z29" s="807"/>
      <c r="AA29" s="807">
        <v>15</v>
      </c>
      <c r="AB29" s="807"/>
      <c r="AC29" s="807"/>
      <c r="AD29" s="807"/>
      <c r="AE29" s="808"/>
      <c r="AF29" s="809">
        <v>15</v>
      </c>
      <c r="AG29" s="810"/>
      <c r="AH29" s="810"/>
      <c r="AI29" s="810"/>
      <c r="AJ29" s="811"/>
      <c r="AK29" s="878">
        <v>127</v>
      </c>
      <c r="AL29" s="866"/>
      <c r="AM29" s="866"/>
      <c r="AN29" s="866"/>
      <c r="AO29" s="866"/>
      <c r="AP29" s="866" t="s">
        <v>576</v>
      </c>
      <c r="AQ29" s="866"/>
      <c r="AR29" s="866"/>
      <c r="AS29" s="866"/>
      <c r="AT29" s="866"/>
      <c r="AU29" s="866" t="s">
        <v>576</v>
      </c>
      <c r="AV29" s="866"/>
      <c r="AW29" s="866"/>
      <c r="AX29" s="866"/>
      <c r="AY29" s="866"/>
      <c r="AZ29" s="866" t="s">
        <v>576</v>
      </c>
      <c r="BA29" s="866"/>
      <c r="BB29" s="866"/>
      <c r="BC29" s="866"/>
      <c r="BD29" s="866"/>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407</v>
      </c>
      <c r="C30" s="804"/>
      <c r="D30" s="804"/>
      <c r="E30" s="804"/>
      <c r="F30" s="804"/>
      <c r="G30" s="804"/>
      <c r="H30" s="804"/>
      <c r="I30" s="804"/>
      <c r="J30" s="804"/>
      <c r="K30" s="804"/>
      <c r="L30" s="804"/>
      <c r="M30" s="804"/>
      <c r="N30" s="804"/>
      <c r="O30" s="804"/>
      <c r="P30" s="805"/>
      <c r="Q30" s="806">
        <v>95</v>
      </c>
      <c r="R30" s="807"/>
      <c r="S30" s="807"/>
      <c r="T30" s="807"/>
      <c r="U30" s="807"/>
      <c r="V30" s="807">
        <v>94</v>
      </c>
      <c r="W30" s="807"/>
      <c r="X30" s="807"/>
      <c r="Y30" s="807"/>
      <c r="Z30" s="807"/>
      <c r="AA30" s="807">
        <v>1</v>
      </c>
      <c r="AB30" s="807"/>
      <c r="AC30" s="807"/>
      <c r="AD30" s="807"/>
      <c r="AE30" s="808"/>
      <c r="AF30" s="809">
        <v>1</v>
      </c>
      <c r="AG30" s="810"/>
      <c r="AH30" s="810"/>
      <c r="AI30" s="810"/>
      <c r="AJ30" s="811"/>
      <c r="AK30" s="878">
        <v>31</v>
      </c>
      <c r="AL30" s="866"/>
      <c r="AM30" s="866"/>
      <c r="AN30" s="866"/>
      <c r="AO30" s="866"/>
      <c r="AP30" s="866" t="s">
        <v>576</v>
      </c>
      <c r="AQ30" s="866"/>
      <c r="AR30" s="866"/>
      <c r="AS30" s="866"/>
      <c r="AT30" s="866"/>
      <c r="AU30" s="866" t="s">
        <v>575</v>
      </c>
      <c r="AV30" s="866"/>
      <c r="AW30" s="866"/>
      <c r="AX30" s="866"/>
      <c r="AY30" s="866"/>
      <c r="AZ30" s="866" t="s">
        <v>576</v>
      </c>
      <c r="BA30" s="866"/>
      <c r="BB30" s="866"/>
      <c r="BC30" s="866"/>
      <c r="BD30" s="866"/>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408</v>
      </c>
      <c r="C31" s="804"/>
      <c r="D31" s="804"/>
      <c r="E31" s="804"/>
      <c r="F31" s="804"/>
      <c r="G31" s="804"/>
      <c r="H31" s="804"/>
      <c r="I31" s="804"/>
      <c r="J31" s="804"/>
      <c r="K31" s="804"/>
      <c r="L31" s="804"/>
      <c r="M31" s="804"/>
      <c r="N31" s="804"/>
      <c r="O31" s="804"/>
      <c r="P31" s="805"/>
      <c r="Q31" s="806">
        <v>6</v>
      </c>
      <c r="R31" s="807"/>
      <c r="S31" s="807"/>
      <c r="T31" s="807"/>
      <c r="U31" s="807"/>
      <c r="V31" s="807">
        <v>6</v>
      </c>
      <c r="W31" s="807"/>
      <c r="X31" s="807"/>
      <c r="Y31" s="807"/>
      <c r="Z31" s="807"/>
      <c r="AA31" s="807">
        <v>0</v>
      </c>
      <c r="AB31" s="807"/>
      <c r="AC31" s="807"/>
      <c r="AD31" s="807"/>
      <c r="AE31" s="808"/>
      <c r="AF31" s="809">
        <v>0</v>
      </c>
      <c r="AG31" s="810"/>
      <c r="AH31" s="810"/>
      <c r="AI31" s="810"/>
      <c r="AJ31" s="811"/>
      <c r="AK31" s="878">
        <v>4</v>
      </c>
      <c r="AL31" s="866"/>
      <c r="AM31" s="866"/>
      <c r="AN31" s="866"/>
      <c r="AO31" s="866"/>
      <c r="AP31" s="866">
        <v>27</v>
      </c>
      <c r="AQ31" s="866"/>
      <c r="AR31" s="866"/>
      <c r="AS31" s="866"/>
      <c r="AT31" s="866"/>
      <c r="AU31" s="866">
        <v>21</v>
      </c>
      <c r="AV31" s="866"/>
      <c r="AW31" s="866"/>
      <c r="AX31" s="866"/>
      <c r="AY31" s="866"/>
      <c r="AZ31" s="866" t="s">
        <v>575</v>
      </c>
      <c r="BA31" s="866"/>
      <c r="BB31" s="866"/>
      <c r="BC31" s="866"/>
      <c r="BD31" s="866"/>
      <c r="BE31" s="876" t="s">
        <v>409</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410</v>
      </c>
      <c r="C32" s="804"/>
      <c r="D32" s="804"/>
      <c r="E32" s="804"/>
      <c r="F32" s="804"/>
      <c r="G32" s="804"/>
      <c r="H32" s="804"/>
      <c r="I32" s="804"/>
      <c r="J32" s="804"/>
      <c r="K32" s="804"/>
      <c r="L32" s="804"/>
      <c r="M32" s="804"/>
      <c r="N32" s="804"/>
      <c r="O32" s="804"/>
      <c r="P32" s="805"/>
      <c r="Q32" s="806">
        <v>107</v>
      </c>
      <c r="R32" s="807"/>
      <c r="S32" s="807"/>
      <c r="T32" s="807"/>
      <c r="U32" s="807"/>
      <c r="V32" s="807">
        <v>99</v>
      </c>
      <c r="W32" s="807"/>
      <c r="X32" s="807"/>
      <c r="Y32" s="807"/>
      <c r="Z32" s="807"/>
      <c r="AA32" s="807">
        <v>9</v>
      </c>
      <c r="AB32" s="807"/>
      <c r="AC32" s="807"/>
      <c r="AD32" s="807"/>
      <c r="AE32" s="808"/>
      <c r="AF32" s="809">
        <v>9</v>
      </c>
      <c r="AG32" s="810"/>
      <c r="AH32" s="810"/>
      <c r="AI32" s="810"/>
      <c r="AJ32" s="811"/>
      <c r="AK32" s="878">
        <v>64</v>
      </c>
      <c r="AL32" s="866"/>
      <c r="AM32" s="866"/>
      <c r="AN32" s="866"/>
      <c r="AO32" s="866"/>
      <c r="AP32" s="866">
        <v>272</v>
      </c>
      <c r="AQ32" s="866"/>
      <c r="AR32" s="866"/>
      <c r="AS32" s="866"/>
      <c r="AT32" s="866"/>
      <c r="AU32" s="866">
        <v>249</v>
      </c>
      <c r="AV32" s="866"/>
      <c r="AW32" s="866"/>
      <c r="AX32" s="866"/>
      <c r="AY32" s="866"/>
      <c r="AZ32" s="866" t="s">
        <v>576</v>
      </c>
      <c r="BA32" s="866"/>
      <c r="BB32" s="866"/>
      <c r="BC32" s="866"/>
      <c r="BD32" s="866"/>
      <c r="BE32" s="876" t="s">
        <v>411</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66"/>
      <c r="AM33" s="866"/>
      <c r="AN33" s="866"/>
      <c r="AO33" s="866"/>
      <c r="AP33" s="866"/>
      <c r="AQ33" s="866"/>
      <c r="AR33" s="866"/>
      <c r="AS33" s="866"/>
      <c r="AT33" s="866"/>
      <c r="AU33" s="866"/>
      <c r="AV33" s="866"/>
      <c r="AW33" s="866"/>
      <c r="AX33" s="866"/>
      <c r="AY33" s="866"/>
      <c r="AZ33" s="879"/>
      <c r="BA33" s="879"/>
      <c r="BB33" s="879"/>
      <c r="BC33" s="879"/>
      <c r="BD33" s="879"/>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66"/>
      <c r="AM34" s="866"/>
      <c r="AN34" s="866"/>
      <c r="AO34" s="866"/>
      <c r="AP34" s="866"/>
      <c r="AQ34" s="866"/>
      <c r="AR34" s="866"/>
      <c r="AS34" s="866"/>
      <c r="AT34" s="866"/>
      <c r="AU34" s="866"/>
      <c r="AV34" s="866"/>
      <c r="AW34" s="866"/>
      <c r="AX34" s="866"/>
      <c r="AY34" s="866"/>
      <c r="AZ34" s="879"/>
      <c r="BA34" s="879"/>
      <c r="BB34" s="879"/>
      <c r="BC34" s="879"/>
      <c r="BD34" s="879"/>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66"/>
      <c r="AM35" s="866"/>
      <c r="AN35" s="866"/>
      <c r="AO35" s="866"/>
      <c r="AP35" s="866"/>
      <c r="AQ35" s="866"/>
      <c r="AR35" s="866"/>
      <c r="AS35" s="866"/>
      <c r="AT35" s="866"/>
      <c r="AU35" s="866"/>
      <c r="AV35" s="866"/>
      <c r="AW35" s="866"/>
      <c r="AX35" s="866"/>
      <c r="AY35" s="866"/>
      <c r="AZ35" s="879"/>
      <c r="BA35" s="879"/>
      <c r="BB35" s="879"/>
      <c r="BC35" s="879"/>
      <c r="BD35" s="879"/>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66"/>
      <c r="AM36" s="866"/>
      <c r="AN36" s="866"/>
      <c r="AO36" s="866"/>
      <c r="AP36" s="866"/>
      <c r="AQ36" s="866"/>
      <c r="AR36" s="866"/>
      <c r="AS36" s="866"/>
      <c r="AT36" s="866"/>
      <c r="AU36" s="866"/>
      <c r="AV36" s="866"/>
      <c r="AW36" s="866"/>
      <c r="AX36" s="866"/>
      <c r="AY36" s="866"/>
      <c r="AZ36" s="879"/>
      <c r="BA36" s="879"/>
      <c r="BB36" s="879"/>
      <c r="BC36" s="879"/>
      <c r="BD36" s="879"/>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66"/>
      <c r="AM37" s="866"/>
      <c r="AN37" s="866"/>
      <c r="AO37" s="866"/>
      <c r="AP37" s="866"/>
      <c r="AQ37" s="866"/>
      <c r="AR37" s="866"/>
      <c r="AS37" s="866"/>
      <c r="AT37" s="866"/>
      <c r="AU37" s="866"/>
      <c r="AV37" s="866"/>
      <c r="AW37" s="866"/>
      <c r="AX37" s="866"/>
      <c r="AY37" s="866"/>
      <c r="AZ37" s="879"/>
      <c r="BA37" s="879"/>
      <c r="BB37" s="879"/>
      <c r="BC37" s="879"/>
      <c r="BD37" s="879"/>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66"/>
      <c r="AM38" s="866"/>
      <c r="AN38" s="866"/>
      <c r="AO38" s="866"/>
      <c r="AP38" s="866"/>
      <c r="AQ38" s="866"/>
      <c r="AR38" s="866"/>
      <c r="AS38" s="866"/>
      <c r="AT38" s="866"/>
      <c r="AU38" s="866"/>
      <c r="AV38" s="866"/>
      <c r="AW38" s="866"/>
      <c r="AX38" s="866"/>
      <c r="AY38" s="866"/>
      <c r="AZ38" s="879"/>
      <c r="BA38" s="879"/>
      <c r="BB38" s="879"/>
      <c r="BC38" s="879"/>
      <c r="BD38" s="879"/>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66"/>
      <c r="AM39" s="866"/>
      <c r="AN39" s="866"/>
      <c r="AO39" s="866"/>
      <c r="AP39" s="866"/>
      <c r="AQ39" s="866"/>
      <c r="AR39" s="866"/>
      <c r="AS39" s="866"/>
      <c r="AT39" s="866"/>
      <c r="AU39" s="866"/>
      <c r="AV39" s="866"/>
      <c r="AW39" s="866"/>
      <c r="AX39" s="866"/>
      <c r="AY39" s="866"/>
      <c r="AZ39" s="879"/>
      <c r="BA39" s="879"/>
      <c r="BB39" s="879"/>
      <c r="BC39" s="879"/>
      <c r="BD39" s="879"/>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66"/>
      <c r="AM40" s="866"/>
      <c r="AN40" s="866"/>
      <c r="AO40" s="866"/>
      <c r="AP40" s="866"/>
      <c r="AQ40" s="866"/>
      <c r="AR40" s="866"/>
      <c r="AS40" s="866"/>
      <c r="AT40" s="866"/>
      <c r="AU40" s="866"/>
      <c r="AV40" s="866"/>
      <c r="AW40" s="866"/>
      <c r="AX40" s="866"/>
      <c r="AY40" s="866"/>
      <c r="AZ40" s="879"/>
      <c r="BA40" s="879"/>
      <c r="BB40" s="879"/>
      <c r="BC40" s="879"/>
      <c r="BD40" s="879"/>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66"/>
      <c r="AM41" s="866"/>
      <c r="AN41" s="866"/>
      <c r="AO41" s="866"/>
      <c r="AP41" s="866"/>
      <c r="AQ41" s="866"/>
      <c r="AR41" s="866"/>
      <c r="AS41" s="866"/>
      <c r="AT41" s="866"/>
      <c r="AU41" s="866"/>
      <c r="AV41" s="866"/>
      <c r="AW41" s="866"/>
      <c r="AX41" s="866"/>
      <c r="AY41" s="866"/>
      <c r="AZ41" s="879"/>
      <c r="BA41" s="879"/>
      <c r="BB41" s="879"/>
      <c r="BC41" s="879"/>
      <c r="BD41" s="879"/>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66"/>
      <c r="AM42" s="866"/>
      <c r="AN42" s="866"/>
      <c r="AO42" s="866"/>
      <c r="AP42" s="866"/>
      <c r="AQ42" s="866"/>
      <c r="AR42" s="866"/>
      <c r="AS42" s="866"/>
      <c r="AT42" s="866"/>
      <c r="AU42" s="866"/>
      <c r="AV42" s="866"/>
      <c r="AW42" s="866"/>
      <c r="AX42" s="866"/>
      <c r="AY42" s="866"/>
      <c r="AZ42" s="879"/>
      <c r="BA42" s="879"/>
      <c r="BB42" s="879"/>
      <c r="BC42" s="879"/>
      <c r="BD42" s="879"/>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66"/>
      <c r="AM43" s="866"/>
      <c r="AN43" s="866"/>
      <c r="AO43" s="866"/>
      <c r="AP43" s="866"/>
      <c r="AQ43" s="866"/>
      <c r="AR43" s="866"/>
      <c r="AS43" s="866"/>
      <c r="AT43" s="866"/>
      <c r="AU43" s="866"/>
      <c r="AV43" s="866"/>
      <c r="AW43" s="866"/>
      <c r="AX43" s="866"/>
      <c r="AY43" s="866"/>
      <c r="AZ43" s="879"/>
      <c r="BA43" s="879"/>
      <c r="BB43" s="879"/>
      <c r="BC43" s="879"/>
      <c r="BD43" s="879"/>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66"/>
      <c r="AM44" s="866"/>
      <c r="AN44" s="866"/>
      <c r="AO44" s="866"/>
      <c r="AP44" s="866"/>
      <c r="AQ44" s="866"/>
      <c r="AR44" s="866"/>
      <c r="AS44" s="866"/>
      <c r="AT44" s="866"/>
      <c r="AU44" s="866"/>
      <c r="AV44" s="866"/>
      <c r="AW44" s="866"/>
      <c r="AX44" s="866"/>
      <c r="AY44" s="866"/>
      <c r="AZ44" s="879"/>
      <c r="BA44" s="879"/>
      <c r="BB44" s="879"/>
      <c r="BC44" s="879"/>
      <c r="BD44" s="879"/>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66"/>
      <c r="AM45" s="866"/>
      <c r="AN45" s="866"/>
      <c r="AO45" s="866"/>
      <c r="AP45" s="866"/>
      <c r="AQ45" s="866"/>
      <c r="AR45" s="866"/>
      <c r="AS45" s="866"/>
      <c r="AT45" s="866"/>
      <c r="AU45" s="866"/>
      <c r="AV45" s="866"/>
      <c r="AW45" s="866"/>
      <c r="AX45" s="866"/>
      <c r="AY45" s="866"/>
      <c r="AZ45" s="879"/>
      <c r="BA45" s="879"/>
      <c r="BB45" s="879"/>
      <c r="BC45" s="879"/>
      <c r="BD45" s="879"/>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66"/>
      <c r="AM46" s="866"/>
      <c r="AN46" s="866"/>
      <c r="AO46" s="866"/>
      <c r="AP46" s="866"/>
      <c r="AQ46" s="866"/>
      <c r="AR46" s="866"/>
      <c r="AS46" s="866"/>
      <c r="AT46" s="866"/>
      <c r="AU46" s="866"/>
      <c r="AV46" s="866"/>
      <c r="AW46" s="866"/>
      <c r="AX46" s="866"/>
      <c r="AY46" s="866"/>
      <c r="AZ46" s="879"/>
      <c r="BA46" s="879"/>
      <c r="BB46" s="879"/>
      <c r="BC46" s="879"/>
      <c r="BD46" s="879"/>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66"/>
      <c r="AM47" s="866"/>
      <c r="AN47" s="866"/>
      <c r="AO47" s="866"/>
      <c r="AP47" s="866"/>
      <c r="AQ47" s="866"/>
      <c r="AR47" s="866"/>
      <c r="AS47" s="866"/>
      <c r="AT47" s="866"/>
      <c r="AU47" s="866"/>
      <c r="AV47" s="866"/>
      <c r="AW47" s="866"/>
      <c r="AX47" s="866"/>
      <c r="AY47" s="866"/>
      <c r="AZ47" s="879"/>
      <c r="BA47" s="879"/>
      <c r="BB47" s="879"/>
      <c r="BC47" s="879"/>
      <c r="BD47" s="879"/>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66"/>
      <c r="AM48" s="866"/>
      <c r="AN48" s="866"/>
      <c r="AO48" s="866"/>
      <c r="AP48" s="866"/>
      <c r="AQ48" s="866"/>
      <c r="AR48" s="866"/>
      <c r="AS48" s="866"/>
      <c r="AT48" s="866"/>
      <c r="AU48" s="866"/>
      <c r="AV48" s="866"/>
      <c r="AW48" s="866"/>
      <c r="AX48" s="866"/>
      <c r="AY48" s="866"/>
      <c r="AZ48" s="879"/>
      <c r="BA48" s="879"/>
      <c r="BB48" s="879"/>
      <c r="BC48" s="879"/>
      <c r="BD48" s="879"/>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66"/>
      <c r="AM49" s="866"/>
      <c r="AN49" s="866"/>
      <c r="AO49" s="866"/>
      <c r="AP49" s="866"/>
      <c r="AQ49" s="866"/>
      <c r="AR49" s="866"/>
      <c r="AS49" s="866"/>
      <c r="AT49" s="866"/>
      <c r="AU49" s="866"/>
      <c r="AV49" s="866"/>
      <c r="AW49" s="866"/>
      <c r="AX49" s="866"/>
      <c r="AY49" s="866"/>
      <c r="AZ49" s="879"/>
      <c r="BA49" s="879"/>
      <c r="BB49" s="879"/>
      <c r="BC49" s="879"/>
      <c r="BD49" s="879"/>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0"/>
      <c r="R50" s="881"/>
      <c r="S50" s="881"/>
      <c r="T50" s="881"/>
      <c r="U50" s="881"/>
      <c r="V50" s="881"/>
      <c r="W50" s="881"/>
      <c r="X50" s="881"/>
      <c r="Y50" s="881"/>
      <c r="Z50" s="881"/>
      <c r="AA50" s="881"/>
      <c r="AB50" s="881"/>
      <c r="AC50" s="881"/>
      <c r="AD50" s="881"/>
      <c r="AE50" s="882"/>
      <c r="AF50" s="809"/>
      <c r="AG50" s="810"/>
      <c r="AH50" s="810"/>
      <c r="AI50" s="810"/>
      <c r="AJ50" s="811"/>
      <c r="AK50" s="883"/>
      <c r="AL50" s="881"/>
      <c r="AM50" s="881"/>
      <c r="AN50" s="881"/>
      <c r="AO50" s="881"/>
      <c r="AP50" s="881"/>
      <c r="AQ50" s="881"/>
      <c r="AR50" s="881"/>
      <c r="AS50" s="881"/>
      <c r="AT50" s="881"/>
      <c r="AU50" s="881"/>
      <c r="AV50" s="881"/>
      <c r="AW50" s="881"/>
      <c r="AX50" s="881"/>
      <c r="AY50" s="881"/>
      <c r="AZ50" s="884"/>
      <c r="BA50" s="884"/>
      <c r="BB50" s="884"/>
      <c r="BC50" s="884"/>
      <c r="BD50" s="884"/>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0"/>
      <c r="R51" s="881"/>
      <c r="S51" s="881"/>
      <c r="T51" s="881"/>
      <c r="U51" s="881"/>
      <c r="V51" s="881"/>
      <c r="W51" s="881"/>
      <c r="X51" s="881"/>
      <c r="Y51" s="881"/>
      <c r="Z51" s="881"/>
      <c r="AA51" s="881"/>
      <c r="AB51" s="881"/>
      <c r="AC51" s="881"/>
      <c r="AD51" s="881"/>
      <c r="AE51" s="882"/>
      <c r="AF51" s="809"/>
      <c r="AG51" s="810"/>
      <c r="AH51" s="810"/>
      <c r="AI51" s="810"/>
      <c r="AJ51" s="811"/>
      <c r="AK51" s="883"/>
      <c r="AL51" s="881"/>
      <c r="AM51" s="881"/>
      <c r="AN51" s="881"/>
      <c r="AO51" s="881"/>
      <c r="AP51" s="881"/>
      <c r="AQ51" s="881"/>
      <c r="AR51" s="881"/>
      <c r="AS51" s="881"/>
      <c r="AT51" s="881"/>
      <c r="AU51" s="881"/>
      <c r="AV51" s="881"/>
      <c r="AW51" s="881"/>
      <c r="AX51" s="881"/>
      <c r="AY51" s="881"/>
      <c r="AZ51" s="884"/>
      <c r="BA51" s="884"/>
      <c r="BB51" s="884"/>
      <c r="BC51" s="884"/>
      <c r="BD51" s="884"/>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0"/>
      <c r="R52" s="881"/>
      <c r="S52" s="881"/>
      <c r="T52" s="881"/>
      <c r="U52" s="881"/>
      <c r="V52" s="881"/>
      <c r="W52" s="881"/>
      <c r="X52" s="881"/>
      <c r="Y52" s="881"/>
      <c r="Z52" s="881"/>
      <c r="AA52" s="881"/>
      <c r="AB52" s="881"/>
      <c r="AC52" s="881"/>
      <c r="AD52" s="881"/>
      <c r="AE52" s="882"/>
      <c r="AF52" s="809"/>
      <c r="AG52" s="810"/>
      <c r="AH52" s="810"/>
      <c r="AI52" s="810"/>
      <c r="AJ52" s="811"/>
      <c r="AK52" s="883"/>
      <c r="AL52" s="881"/>
      <c r="AM52" s="881"/>
      <c r="AN52" s="881"/>
      <c r="AO52" s="881"/>
      <c r="AP52" s="881"/>
      <c r="AQ52" s="881"/>
      <c r="AR52" s="881"/>
      <c r="AS52" s="881"/>
      <c r="AT52" s="881"/>
      <c r="AU52" s="881"/>
      <c r="AV52" s="881"/>
      <c r="AW52" s="881"/>
      <c r="AX52" s="881"/>
      <c r="AY52" s="881"/>
      <c r="AZ52" s="884"/>
      <c r="BA52" s="884"/>
      <c r="BB52" s="884"/>
      <c r="BC52" s="884"/>
      <c r="BD52" s="884"/>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0"/>
      <c r="R53" s="881"/>
      <c r="S53" s="881"/>
      <c r="T53" s="881"/>
      <c r="U53" s="881"/>
      <c r="V53" s="881"/>
      <c r="W53" s="881"/>
      <c r="X53" s="881"/>
      <c r="Y53" s="881"/>
      <c r="Z53" s="881"/>
      <c r="AA53" s="881"/>
      <c r="AB53" s="881"/>
      <c r="AC53" s="881"/>
      <c r="AD53" s="881"/>
      <c r="AE53" s="882"/>
      <c r="AF53" s="809"/>
      <c r="AG53" s="810"/>
      <c r="AH53" s="810"/>
      <c r="AI53" s="810"/>
      <c r="AJ53" s="811"/>
      <c r="AK53" s="883"/>
      <c r="AL53" s="881"/>
      <c r="AM53" s="881"/>
      <c r="AN53" s="881"/>
      <c r="AO53" s="881"/>
      <c r="AP53" s="881"/>
      <c r="AQ53" s="881"/>
      <c r="AR53" s="881"/>
      <c r="AS53" s="881"/>
      <c r="AT53" s="881"/>
      <c r="AU53" s="881"/>
      <c r="AV53" s="881"/>
      <c r="AW53" s="881"/>
      <c r="AX53" s="881"/>
      <c r="AY53" s="881"/>
      <c r="AZ53" s="884"/>
      <c r="BA53" s="884"/>
      <c r="BB53" s="884"/>
      <c r="BC53" s="884"/>
      <c r="BD53" s="884"/>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0"/>
      <c r="R54" s="881"/>
      <c r="S54" s="881"/>
      <c r="T54" s="881"/>
      <c r="U54" s="881"/>
      <c r="V54" s="881"/>
      <c r="W54" s="881"/>
      <c r="X54" s="881"/>
      <c r="Y54" s="881"/>
      <c r="Z54" s="881"/>
      <c r="AA54" s="881"/>
      <c r="AB54" s="881"/>
      <c r="AC54" s="881"/>
      <c r="AD54" s="881"/>
      <c r="AE54" s="882"/>
      <c r="AF54" s="809"/>
      <c r="AG54" s="810"/>
      <c r="AH54" s="810"/>
      <c r="AI54" s="810"/>
      <c r="AJ54" s="811"/>
      <c r="AK54" s="883"/>
      <c r="AL54" s="881"/>
      <c r="AM54" s="881"/>
      <c r="AN54" s="881"/>
      <c r="AO54" s="881"/>
      <c r="AP54" s="881"/>
      <c r="AQ54" s="881"/>
      <c r="AR54" s="881"/>
      <c r="AS54" s="881"/>
      <c r="AT54" s="881"/>
      <c r="AU54" s="881"/>
      <c r="AV54" s="881"/>
      <c r="AW54" s="881"/>
      <c r="AX54" s="881"/>
      <c r="AY54" s="881"/>
      <c r="AZ54" s="884"/>
      <c r="BA54" s="884"/>
      <c r="BB54" s="884"/>
      <c r="BC54" s="884"/>
      <c r="BD54" s="884"/>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0"/>
      <c r="R55" s="881"/>
      <c r="S55" s="881"/>
      <c r="T55" s="881"/>
      <c r="U55" s="881"/>
      <c r="V55" s="881"/>
      <c r="W55" s="881"/>
      <c r="X55" s="881"/>
      <c r="Y55" s="881"/>
      <c r="Z55" s="881"/>
      <c r="AA55" s="881"/>
      <c r="AB55" s="881"/>
      <c r="AC55" s="881"/>
      <c r="AD55" s="881"/>
      <c r="AE55" s="882"/>
      <c r="AF55" s="809"/>
      <c r="AG55" s="810"/>
      <c r="AH55" s="810"/>
      <c r="AI55" s="810"/>
      <c r="AJ55" s="811"/>
      <c r="AK55" s="883"/>
      <c r="AL55" s="881"/>
      <c r="AM55" s="881"/>
      <c r="AN55" s="881"/>
      <c r="AO55" s="881"/>
      <c r="AP55" s="881"/>
      <c r="AQ55" s="881"/>
      <c r="AR55" s="881"/>
      <c r="AS55" s="881"/>
      <c r="AT55" s="881"/>
      <c r="AU55" s="881"/>
      <c r="AV55" s="881"/>
      <c r="AW55" s="881"/>
      <c r="AX55" s="881"/>
      <c r="AY55" s="881"/>
      <c r="AZ55" s="884"/>
      <c r="BA55" s="884"/>
      <c r="BB55" s="884"/>
      <c r="BC55" s="884"/>
      <c r="BD55" s="884"/>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0"/>
      <c r="R56" s="881"/>
      <c r="S56" s="881"/>
      <c r="T56" s="881"/>
      <c r="U56" s="881"/>
      <c r="V56" s="881"/>
      <c r="W56" s="881"/>
      <c r="X56" s="881"/>
      <c r="Y56" s="881"/>
      <c r="Z56" s="881"/>
      <c r="AA56" s="881"/>
      <c r="AB56" s="881"/>
      <c r="AC56" s="881"/>
      <c r="AD56" s="881"/>
      <c r="AE56" s="882"/>
      <c r="AF56" s="809"/>
      <c r="AG56" s="810"/>
      <c r="AH56" s="810"/>
      <c r="AI56" s="810"/>
      <c r="AJ56" s="811"/>
      <c r="AK56" s="883"/>
      <c r="AL56" s="881"/>
      <c r="AM56" s="881"/>
      <c r="AN56" s="881"/>
      <c r="AO56" s="881"/>
      <c r="AP56" s="881"/>
      <c r="AQ56" s="881"/>
      <c r="AR56" s="881"/>
      <c r="AS56" s="881"/>
      <c r="AT56" s="881"/>
      <c r="AU56" s="881"/>
      <c r="AV56" s="881"/>
      <c r="AW56" s="881"/>
      <c r="AX56" s="881"/>
      <c r="AY56" s="881"/>
      <c r="AZ56" s="884"/>
      <c r="BA56" s="884"/>
      <c r="BB56" s="884"/>
      <c r="BC56" s="884"/>
      <c r="BD56" s="884"/>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0"/>
      <c r="R57" s="881"/>
      <c r="S57" s="881"/>
      <c r="T57" s="881"/>
      <c r="U57" s="881"/>
      <c r="V57" s="881"/>
      <c r="W57" s="881"/>
      <c r="X57" s="881"/>
      <c r="Y57" s="881"/>
      <c r="Z57" s="881"/>
      <c r="AA57" s="881"/>
      <c r="AB57" s="881"/>
      <c r="AC57" s="881"/>
      <c r="AD57" s="881"/>
      <c r="AE57" s="882"/>
      <c r="AF57" s="809"/>
      <c r="AG57" s="810"/>
      <c r="AH57" s="810"/>
      <c r="AI57" s="810"/>
      <c r="AJ57" s="811"/>
      <c r="AK57" s="883"/>
      <c r="AL57" s="881"/>
      <c r="AM57" s="881"/>
      <c r="AN57" s="881"/>
      <c r="AO57" s="881"/>
      <c r="AP57" s="881"/>
      <c r="AQ57" s="881"/>
      <c r="AR57" s="881"/>
      <c r="AS57" s="881"/>
      <c r="AT57" s="881"/>
      <c r="AU57" s="881"/>
      <c r="AV57" s="881"/>
      <c r="AW57" s="881"/>
      <c r="AX57" s="881"/>
      <c r="AY57" s="881"/>
      <c r="AZ57" s="884"/>
      <c r="BA57" s="884"/>
      <c r="BB57" s="884"/>
      <c r="BC57" s="884"/>
      <c r="BD57" s="884"/>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0"/>
      <c r="R58" s="881"/>
      <c r="S58" s="881"/>
      <c r="T58" s="881"/>
      <c r="U58" s="881"/>
      <c r="V58" s="881"/>
      <c r="W58" s="881"/>
      <c r="X58" s="881"/>
      <c r="Y58" s="881"/>
      <c r="Z58" s="881"/>
      <c r="AA58" s="881"/>
      <c r="AB58" s="881"/>
      <c r="AC58" s="881"/>
      <c r="AD58" s="881"/>
      <c r="AE58" s="882"/>
      <c r="AF58" s="809"/>
      <c r="AG58" s="810"/>
      <c r="AH58" s="810"/>
      <c r="AI58" s="810"/>
      <c r="AJ58" s="811"/>
      <c r="AK58" s="883"/>
      <c r="AL58" s="881"/>
      <c r="AM58" s="881"/>
      <c r="AN58" s="881"/>
      <c r="AO58" s="881"/>
      <c r="AP58" s="881"/>
      <c r="AQ58" s="881"/>
      <c r="AR58" s="881"/>
      <c r="AS58" s="881"/>
      <c r="AT58" s="881"/>
      <c r="AU58" s="881"/>
      <c r="AV58" s="881"/>
      <c r="AW58" s="881"/>
      <c r="AX58" s="881"/>
      <c r="AY58" s="881"/>
      <c r="AZ58" s="884"/>
      <c r="BA58" s="884"/>
      <c r="BB58" s="884"/>
      <c r="BC58" s="884"/>
      <c r="BD58" s="884"/>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0"/>
      <c r="R59" s="881"/>
      <c r="S59" s="881"/>
      <c r="T59" s="881"/>
      <c r="U59" s="881"/>
      <c r="V59" s="881"/>
      <c r="W59" s="881"/>
      <c r="X59" s="881"/>
      <c r="Y59" s="881"/>
      <c r="Z59" s="881"/>
      <c r="AA59" s="881"/>
      <c r="AB59" s="881"/>
      <c r="AC59" s="881"/>
      <c r="AD59" s="881"/>
      <c r="AE59" s="882"/>
      <c r="AF59" s="809"/>
      <c r="AG59" s="810"/>
      <c r="AH59" s="810"/>
      <c r="AI59" s="810"/>
      <c r="AJ59" s="811"/>
      <c r="AK59" s="883"/>
      <c r="AL59" s="881"/>
      <c r="AM59" s="881"/>
      <c r="AN59" s="881"/>
      <c r="AO59" s="881"/>
      <c r="AP59" s="881"/>
      <c r="AQ59" s="881"/>
      <c r="AR59" s="881"/>
      <c r="AS59" s="881"/>
      <c r="AT59" s="881"/>
      <c r="AU59" s="881"/>
      <c r="AV59" s="881"/>
      <c r="AW59" s="881"/>
      <c r="AX59" s="881"/>
      <c r="AY59" s="881"/>
      <c r="AZ59" s="884"/>
      <c r="BA59" s="884"/>
      <c r="BB59" s="884"/>
      <c r="BC59" s="884"/>
      <c r="BD59" s="884"/>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0"/>
      <c r="R60" s="881"/>
      <c r="S60" s="881"/>
      <c r="T60" s="881"/>
      <c r="U60" s="881"/>
      <c r="V60" s="881"/>
      <c r="W60" s="881"/>
      <c r="X60" s="881"/>
      <c r="Y60" s="881"/>
      <c r="Z60" s="881"/>
      <c r="AA60" s="881"/>
      <c r="AB60" s="881"/>
      <c r="AC60" s="881"/>
      <c r="AD60" s="881"/>
      <c r="AE60" s="882"/>
      <c r="AF60" s="809"/>
      <c r="AG60" s="810"/>
      <c r="AH60" s="810"/>
      <c r="AI60" s="810"/>
      <c r="AJ60" s="811"/>
      <c r="AK60" s="883"/>
      <c r="AL60" s="881"/>
      <c r="AM60" s="881"/>
      <c r="AN60" s="881"/>
      <c r="AO60" s="881"/>
      <c r="AP60" s="881"/>
      <c r="AQ60" s="881"/>
      <c r="AR60" s="881"/>
      <c r="AS60" s="881"/>
      <c r="AT60" s="881"/>
      <c r="AU60" s="881"/>
      <c r="AV60" s="881"/>
      <c r="AW60" s="881"/>
      <c r="AX60" s="881"/>
      <c r="AY60" s="881"/>
      <c r="AZ60" s="884"/>
      <c r="BA60" s="884"/>
      <c r="BB60" s="884"/>
      <c r="BC60" s="884"/>
      <c r="BD60" s="884"/>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0"/>
      <c r="R61" s="881"/>
      <c r="S61" s="881"/>
      <c r="T61" s="881"/>
      <c r="U61" s="881"/>
      <c r="V61" s="881"/>
      <c r="W61" s="881"/>
      <c r="X61" s="881"/>
      <c r="Y61" s="881"/>
      <c r="Z61" s="881"/>
      <c r="AA61" s="881"/>
      <c r="AB61" s="881"/>
      <c r="AC61" s="881"/>
      <c r="AD61" s="881"/>
      <c r="AE61" s="882"/>
      <c r="AF61" s="809"/>
      <c r="AG61" s="810"/>
      <c r="AH61" s="810"/>
      <c r="AI61" s="810"/>
      <c r="AJ61" s="811"/>
      <c r="AK61" s="883"/>
      <c r="AL61" s="881"/>
      <c r="AM61" s="881"/>
      <c r="AN61" s="881"/>
      <c r="AO61" s="881"/>
      <c r="AP61" s="881"/>
      <c r="AQ61" s="881"/>
      <c r="AR61" s="881"/>
      <c r="AS61" s="881"/>
      <c r="AT61" s="881"/>
      <c r="AU61" s="881"/>
      <c r="AV61" s="881"/>
      <c r="AW61" s="881"/>
      <c r="AX61" s="881"/>
      <c r="AY61" s="881"/>
      <c r="AZ61" s="884"/>
      <c r="BA61" s="884"/>
      <c r="BB61" s="884"/>
      <c r="BC61" s="884"/>
      <c r="BD61" s="884"/>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0"/>
      <c r="R62" s="881"/>
      <c r="S62" s="881"/>
      <c r="T62" s="881"/>
      <c r="U62" s="881"/>
      <c r="V62" s="881"/>
      <c r="W62" s="881"/>
      <c r="X62" s="881"/>
      <c r="Y62" s="881"/>
      <c r="Z62" s="881"/>
      <c r="AA62" s="881"/>
      <c r="AB62" s="881"/>
      <c r="AC62" s="881"/>
      <c r="AD62" s="881"/>
      <c r="AE62" s="882"/>
      <c r="AF62" s="809"/>
      <c r="AG62" s="810"/>
      <c r="AH62" s="810"/>
      <c r="AI62" s="810"/>
      <c r="AJ62" s="811"/>
      <c r="AK62" s="883"/>
      <c r="AL62" s="881"/>
      <c r="AM62" s="881"/>
      <c r="AN62" s="881"/>
      <c r="AO62" s="881"/>
      <c r="AP62" s="881"/>
      <c r="AQ62" s="881"/>
      <c r="AR62" s="881"/>
      <c r="AS62" s="881"/>
      <c r="AT62" s="881"/>
      <c r="AU62" s="881"/>
      <c r="AV62" s="881"/>
      <c r="AW62" s="881"/>
      <c r="AX62" s="881"/>
      <c r="AY62" s="881"/>
      <c r="AZ62" s="884"/>
      <c r="BA62" s="884"/>
      <c r="BB62" s="884"/>
      <c r="BC62" s="884"/>
      <c r="BD62" s="884"/>
      <c r="BE62" s="876"/>
      <c r="BF62" s="876"/>
      <c r="BG62" s="876"/>
      <c r="BH62" s="876"/>
      <c r="BI62" s="877"/>
      <c r="BJ62" s="892" t="s">
        <v>412</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392</v>
      </c>
      <c r="B63" s="838" t="s">
        <v>413</v>
      </c>
      <c r="C63" s="839"/>
      <c r="D63" s="839"/>
      <c r="E63" s="839"/>
      <c r="F63" s="839"/>
      <c r="G63" s="839"/>
      <c r="H63" s="839"/>
      <c r="I63" s="839"/>
      <c r="J63" s="839"/>
      <c r="K63" s="839"/>
      <c r="L63" s="839"/>
      <c r="M63" s="839"/>
      <c r="N63" s="839"/>
      <c r="O63" s="839"/>
      <c r="P63" s="840"/>
      <c r="Q63" s="885"/>
      <c r="R63" s="886"/>
      <c r="S63" s="886"/>
      <c r="T63" s="886"/>
      <c r="U63" s="886"/>
      <c r="V63" s="886"/>
      <c r="W63" s="886"/>
      <c r="X63" s="886"/>
      <c r="Y63" s="886"/>
      <c r="Z63" s="886"/>
      <c r="AA63" s="886"/>
      <c r="AB63" s="886"/>
      <c r="AC63" s="886"/>
      <c r="AD63" s="886"/>
      <c r="AE63" s="887"/>
      <c r="AF63" s="888">
        <v>111</v>
      </c>
      <c r="AG63" s="889"/>
      <c r="AH63" s="889"/>
      <c r="AI63" s="889"/>
      <c r="AJ63" s="890"/>
      <c r="AK63" s="891"/>
      <c r="AL63" s="886"/>
      <c r="AM63" s="886"/>
      <c r="AN63" s="886"/>
      <c r="AO63" s="886"/>
      <c r="AP63" s="889">
        <v>299</v>
      </c>
      <c r="AQ63" s="889"/>
      <c r="AR63" s="889"/>
      <c r="AS63" s="889"/>
      <c r="AT63" s="889"/>
      <c r="AU63" s="889">
        <v>270</v>
      </c>
      <c r="AV63" s="889"/>
      <c r="AW63" s="889"/>
      <c r="AX63" s="889"/>
      <c r="AY63" s="889"/>
      <c r="AZ63" s="893"/>
      <c r="BA63" s="893"/>
      <c r="BB63" s="893"/>
      <c r="BC63" s="893"/>
      <c r="BD63" s="893"/>
      <c r="BE63" s="894"/>
      <c r="BF63" s="894"/>
      <c r="BG63" s="894"/>
      <c r="BH63" s="894"/>
      <c r="BI63" s="895"/>
      <c r="BJ63" s="896" t="s">
        <v>414</v>
      </c>
      <c r="BK63" s="897"/>
      <c r="BL63" s="897"/>
      <c r="BM63" s="897"/>
      <c r="BN63" s="898"/>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416</v>
      </c>
      <c r="B66" s="789"/>
      <c r="C66" s="789"/>
      <c r="D66" s="789"/>
      <c r="E66" s="789"/>
      <c r="F66" s="789"/>
      <c r="G66" s="789"/>
      <c r="H66" s="789"/>
      <c r="I66" s="789"/>
      <c r="J66" s="789"/>
      <c r="K66" s="789"/>
      <c r="L66" s="789"/>
      <c r="M66" s="789"/>
      <c r="N66" s="789"/>
      <c r="O66" s="789"/>
      <c r="P66" s="790"/>
      <c r="Q66" s="765" t="s">
        <v>397</v>
      </c>
      <c r="R66" s="766"/>
      <c r="S66" s="766"/>
      <c r="T66" s="766"/>
      <c r="U66" s="767"/>
      <c r="V66" s="765" t="s">
        <v>417</v>
      </c>
      <c r="W66" s="766"/>
      <c r="X66" s="766"/>
      <c r="Y66" s="766"/>
      <c r="Z66" s="767"/>
      <c r="AA66" s="765" t="s">
        <v>418</v>
      </c>
      <c r="AB66" s="766"/>
      <c r="AC66" s="766"/>
      <c r="AD66" s="766"/>
      <c r="AE66" s="767"/>
      <c r="AF66" s="899" t="s">
        <v>400</v>
      </c>
      <c r="AG66" s="861"/>
      <c r="AH66" s="861"/>
      <c r="AI66" s="861"/>
      <c r="AJ66" s="900"/>
      <c r="AK66" s="765" t="s">
        <v>401</v>
      </c>
      <c r="AL66" s="789"/>
      <c r="AM66" s="789"/>
      <c r="AN66" s="789"/>
      <c r="AO66" s="790"/>
      <c r="AP66" s="765" t="s">
        <v>419</v>
      </c>
      <c r="AQ66" s="766"/>
      <c r="AR66" s="766"/>
      <c r="AS66" s="766"/>
      <c r="AT66" s="767"/>
      <c r="AU66" s="765" t="s">
        <v>420</v>
      </c>
      <c r="AV66" s="766"/>
      <c r="AW66" s="766"/>
      <c r="AX66" s="766"/>
      <c r="AY66" s="767"/>
      <c r="AZ66" s="765" t="s">
        <v>379</v>
      </c>
      <c r="BA66" s="766"/>
      <c r="BB66" s="766"/>
      <c r="BC66" s="766"/>
      <c r="BD66" s="777"/>
      <c r="BE66" s="267"/>
      <c r="BF66" s="267"/>
      <c r="BG66" s="267"/>
      <c r="BH66" s="267"/>
      <c r="BI66" s="267"/>
      <c r="BJ66" s="267"/>
      <c r="BK66" s="267"/>
      <c r="BL66" s="267"/>
      <c r="BM66" s="267"/>
      <c r="BN66" s="267"/>
      <c r="BO66" s="267"/>
      <c r="BP66" s="267"/>
      <c r="BQ66" s="264">
        <v>60</v>
      </c>
      <c r="BR66" s="269"/>
      <c r="BS66" s="910"/>
      <c r="BT66" s="911"/>
      <c r="BU66" s="911"/>
      <c r="BV66" s="911"/>
      <c r="BW66" s="911"/>
      <c r="BX66" s="911"/>
      <c r="BY66" s="911"/>
      <c r="BZ66" s="911"/>
      <c r="CA66" s="911"/>
      <c r="CB66" s="911"/>
      <c r="CC66" s="911"/>
      <c r="CD66" s="911"/>
      <c r="CE66" s="911"/>
      <c r="CF66" s="911"/>
      <c r="CG66" s="912"/>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904"/>
      <c r="DW66" s="905"/>
      <c r="DX66" s="905"/>
      <c r="DY66" s="905"/>
      <c r="DZ66" s="906"/>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1"/>
      <c r="AG67" s="864"/>
      <c r="AH67" s="864"/>
      <c r="AI67" s="864"/>
      <c r="AJ67" s="902"/>
      <c r="AK67" s="903"/>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0"/>
      <c r="BT67" s="911"/>
      <c r="BU67" s="911"/>
      <c r="BV67" s="911"/>
      <c r="BW67" s="911"/>
      <c r="BX67" s="911"/>
      <c r="BY67" s="911"/>
      <c r="BZ67" s="911"/>
      <c r="CA67" s="911"/>
      <c r="CB67" s="911"/>
      <c r="CC67" s="911"/>
      <c r="CD67" s="911"/>
      <c r="CE67" s="911"/>
      <c r="CF67" s="911"/>
      <c r="CG67" s="912"/>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904"/>
      <c r="DW67" s="905"/>
      <c r="DX67" s="905"/>
      <c r="DY67" s="905"/>
      <c r="DZ67" s="906"/>
      <c r="EA67" s="248"/>
    </row>
    <row r="68" spans="1:131" s="249" customFormat="1" ht="26.25" customHeight="1" thickTop="1" x14ac:dyDescent="0.15">
      <c r="A68" s="260">
        <v>1</v>
      </c>
      <c r="B68" s="916" t="s">
        <v>577</v>
      </c>
      <c r="C68" s="917"/>
      <c r="D68" s="917"/>
      <c r="E68" s="917"/>
      <c r="F68" s="917"/>
      <c r="G68" s="917"/>
      <c r="H68" s="917"/>
      <c r="I68" s="917"/>
      <c r="J68" s="917"/>
      <c r="K68" s="917"/>
      <c r="L68" s="917"/>
      <c r="M68" s="917"/>
      <c r="N68" s="917"/>
      <c r="O68" s="917"/>
      <c r="P68" s="918"/>
      <c r="Q68" s="919">
        <v>1109</v>
      </c>
      <c r="R68" s="913"/>
      <c r="S68" s="913"/>
      <c r="T68" s="913"/>
      <c r="U68" s="913"/>
      <c r="V68" s="913">
        <v>1105</v>
      </c>
      <c r="W68" s="913"/>
      <c r="X68" s="913"/>
      <c r="Y68" s="913"/>
      <c r="Z68" s="913"/>
      <c r="AA68" s="913">
        <v>4</v>
      </c>
      <c r="AB68" s="913"/>
      <c r="AC68" s="913"/>
      <c r="AD68" s="913"/>
      <c r="AE68" s="913"/>
      <c r="AF68" s="913">
        <v>4</v>
      </c>
      <c r="AG68" s="913"/>
      <c r="AH68" s="913"/>
      <c r="AI68" s="913"/>
      <c r="AJ68" s="913"/>
      <c r="AK68" s="913" t="s">
        <v>575</v>
      </c>
      <c r="AL68" s="913"/>
      <c r="AM68" s="913"/>
      <c r="AN68" s="913"/>
      <c r="AO68" s="913"/>
      <c r="AP68" s="913" t="s">
        <v>575</v>
      </c>
      <c r="AQ68" s="913"/>
      <c r="AR68" s="913"/>
      <c r="AS68" s="913"/>
      <c r="AT68" s="913"/>
      <c r="AU68" s="913" t="s">
        <v>575</v>
      </c>
      <c r="AV68" s="913"/>
      <c r="AW68" s="913"/>
      <c r="AX68" s="913"/>
      <c r="AY68" s="913"/>
      <c r="AZ68" s="914"/>
      <c r="BA68" s="914"/>
      <c r="BB68" s="914"/>
      <c r="BC68" s="914"/>
      <c r="BD68" s="915"/>
      <c r="BE68" s="267"/>
      <c r="BF68" s="267"/>
      <c r="BG68" s="267"/>
      <c r="BH68" s="267"/>
      <c r="BI68" s="267"/>
      <c r="BJ68" s="267"/>
      <c r="BK68" s="267"/>
      <c r="BL68" s="267"/>
      <c r="BM68" s="267"/>
      <c r="BN68" s="267"/>
      <c r="BO68" s="267"/>
      <c r="BP68" s="267"/>
      <c r="BQ68" s="264">
        <v>62</v>
      </c>
      <c r="BR68" s="269"/>
      <c r="BS68" s="910"/>
      <c r="BT68" s="911"/>
      <c r="BU68" s="911"/>
      <c r="BV68" s="911"/>
      <c r="BW68" s="911"/>
      <c r="BX68" s="911"/>
      <c r="BY68" s="911"/>
      <c r="BZ68" s="911"/>
      <c r="CA68" s="911"/>
      <c r="CB68" s="911"/>
      <c r="CC68" s="911"/>
      <c r="CD68" s="911"/>
      <c r="CE68" s="911"/>
      <c r="CF68" s="911"/>
      <c r="CG68" s="912"/>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904"/>
      <c r="DW68" s="905"/>
      <c r="DX68" s="905"/>
      <c r="DY68" s="905"/>
      <c r="DZ68" s="906"/>
      <c r="EA68" s="248"/>
    </row>
    <row r="69" spans="1:131" s="249" customFormat="1" ht="26.25" customHeight="1" x14ac:dyDescent="0.15">
      <c r="A69" s="263">
        <v>2</v>
      </c>
      <c r="B69" s="920" t="s">
        <v>578</v>
      </c>
      <c r="C69" s="921"/>
      <c r="D69" s="921"/>
      <c r="E69" s="921"/>
      <c r="F69" s="921"/>
      <c r="G69" s="921"/>
      <c r="H69" s="921"/>
      <c r="I69" s="921"/>
      <c r="J69" s="921"/>
      <c r="K69" s="921"/>
      <c r="L69" s="921"/>
      <c r="M69" s="921"/>
      <c r="N69" s="921"/>
      <c r="O69" s="921"/>
      <c r="P69" s="922"/>
      <c r="Q69" s="923">
        <v>86</v>
      </c>
      <c r="R69" s="866"/>
      <c r="S69" s="866"/>
      <c r="T69" s="866"/>
      <c r="U69" s="866"/>
      <c r="V69" s="866">
        <v>70</v>
      </c>
      <c r="W69" s="866"/>
      <c r="X69" s="866"/>
      <c r="Y69" s="866"/>
      <c r="Z69" s="866"/>
      <c r="AA69" s="866">
        <v>17</v>
      </c>
      <c r="AB69" s="866"/>
      <c r="AC69" s="866"/>
      <c r="AD69" s="866"/>
      <c r="AE69" s="866"/>
      <c r="AF69" s="866">
        <v>17</v>
      </c>
      <c r="AG69" s="866"/>
      <c r="AH69" s="866"/>
      <c r="AI69" s="866"/>
      <c r="AJ69" s="866"/>
      <c r="AK69" s="866" t="s">
        <v>575</v>
      </c>
      <c r="AL69" s="866"/>
      <c r="AM69" s="866"/>
      <c r="AN69" s="866"/>
      <c r="AO69" s="866"/>
      <c r="AP69" s="866" t="s">
        <v>575</v>
      </c>
      <c r="AQ69" s="866"/>
      <c r="AR69" s="866"/>
      <c r="AS69" s="866"/>
      <c r="AT69" s="866"/>
      <c r="AU69" s="866" t="s">
        <v>575</v>
      </c>
      <c r="AV69" s="866"/>
      <c r="AW69" s="866"/>
      <c r="AX69" s="866"/>
      <c r="AY69" s="866"/>
      <c r="AZ69" s="924"/>
      <c r="BA69" s="924"/>
      <c r="BB69" s="924"/>
      <c r="BC69" s="924"/>
      <c r="BD69" s="925"/>
      <c r="BE69" s="267"/>
      <c r="BF69" s="267"/>
      <c r="BG69" s="267"/>
      <c r="BH69" s="267"/>
      <c r="BI69" s="267"/>
      <c r="BJ69" s="267"/>
      <c r="BK69" s="267"/>
      <c r="BL69" s="267"/>
      <c r="BM69" s="267"/>
      <c r="BN69" s="267"/>
      <c r="BO69" s="267"/>
      <c r="BP69" s="267"/>
      <c r="BQ69" s="264">
        <v>63</v>
      </c>
      <c r="BR69" s="269"/>
      <c r="BS69" s="910"/>
      <c r="BT69" s="911"/>
      <c r="BU69" s="911"/>
      <c r="BV69" s="911"/>
      <c r="BW69" s="911"/>
      <c r="BX69" s="911"/>
      <c r="BY69" s="911"/>
      <c r="BZ69" s="911"/>
      <c r="CA69" s="911"/>
      <c r="CB69" s="911"/>
      <c r="CC69" s="911"/>
      <c r="CD69" s="911"/>
      <c r="CE69" s="911"/>
      <c r="CF69" s="911"/>
      <c r="CG69" s="912"/>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904"/>
      <c r="DW69" s="905"/>
      <c r="DX69" s="905"/>
      <c r="DY69" s="905"/>
      <c r="DZ69" s="906"/>
      <c r="EA69" s="248"/>
    </row>
    <row r="70" spans="1:131" s="249" customFormat="1" ht="26.25" customHeight="1" x14ac:dyDescent="0.15">
      <c r="A70" s="263">
        <v>3</v>
      </c>
      <c r="B70" s="920" t="s">
        <v>579</v>
      </c>
      <c r="C70" s="921"/>
      <c r="D70" s="921"/>
      <c r="E70" s="921"/>
      <c r="F70" s="921"/>
      <c r="G70" s="921"/>
      <c r="H70" s="921"/>
      <c r="I70" s="921"/>
      <c r="J70" s="921"/>
      <c r="K70" s="921"/>
      <c r="L70" s="921"/>
      <c r="M70" s="921"/>
      <c r="N70" s="921"/>
      <c r="O70" s="921"/>
      <c r="P70" s="922"/>
      <c r="Q70" s="923">
        <v>7102</v>
      </c>
      <c r="R70" s="866"/>
      <c r="S70" s="866"/>
      <c r="T70" s="866"/>
      <c r="U70" s="866"/>
      <c r="V70" s="866">
        <v>6921</v>
      </c>
      <c r="W70" s="866"/>
      <c r="X70" s="866"/>
      <c r="Y70" s="866"/>
      <c r="Z70" s="866"/>
      <c r="AA70" s="866">
        <v>181</v>
      </c>
      <c r="AB70" s="866"/>
      <c r="AC70" s="866"/>
      <c r="AD70" s="866"/>
      <c r="AE70" s="866"/>
      <c r="AF70" s="866">
        <v>181</v>
      </c>
      <c r="AG70" s="866"/>
      <c r="AH70" s="866"/>
      <c r="AI70" s="866"/>
      <c r="AJ70" s="866"/>
      <c r="AK70" s="866" t="s">
        <v>575</v>
      </c>
      <c r="AL70" s="866"/>
      <c r="AM70" s="866"/>
      <c r="AN70" s="866"/>
      <c r="AO70" s="866"/>
      <c r="AP70" s="866" t="s">
        <v>575</v>
      </c>
      <c r="AQ70" s="866"/>
      <c r="AR70" s="866"/>
      <c r="AS70" s="866"/>
      <c r="AT70" s="866"/>
      <c r="AU70" s="866" t="s">
        <v>575</v>
      </c>
      <c r="AV70" s="866"/>
      <c r="AW70" s="866"/>
      <c r="AX70" s="866"/>
      <c r="AY70" s="866"/>
      <c r="AZ70" s="924"/>
      <c r="BA70" s="924"/>
      <c r="BB70" s="924"/>
      <c r="BC70" s="924"/>
      <c r="BD70" s="925"/>
      <c r="BE70" s="267"/>
      <c r="BF70" s="267"/>
      <c r="BG70" s="267"/>
      <c r="BH70" s="267"/>
      <c r="BI70" s="267"/>
      <c r="BJ70" s="267"/>
      <c r="BK70" s="267"/>
      <c r="BL70" s="267"/>
      <c r="BM70" s="267"/>
      <c r="BN70" s="267"/>
      <c r="BO70" s="267"/>
      <c r="BP70" s="267"/>
      <c r="BQ70" s="264">
        <v>64</v>
      </c>
      <c r="BR70" s="269"/>
      <c r="BS70" s="910"/>
      <c r="BT70" s="911"/>
      <c r="BU70" s="911"/>
      <c r="BV70" s="911"/>
      <c r="BW70" s="911"/>
      <c r="BX70" s="911"/>
      <c r="BY70" s="911"/>
      <c r="BZ70" s="911"/>
      <c r="CA70" s="911"/>
      <c r="CB70" s="911"/>
      <c r="CC70" s="911"/>
      <c r="CD70" s="911"/>
      <c r="CE70" s="911"/>
      <c r="CF70" s="911"/>
      <c r="CG70" s="912"/>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904"/>
      <c r="DW70" s="905"/>
      <c r="DX70" s="905"/>
      <c r="DY70" s="905"/>
      <c r="DZ70" s="906"/>
      <c r="EA70" s="248"/>
    </row>
    <row r="71" spans="1:131" s="249" customFormat="1" ht="26.25" customHeight="1" x14ac:dyDescent="0.15">
      <c r="A71" s="263">
        <v>4</v>
      </c>
      <c r="B71" s="920" t="s">
        <v>580</v>
      </c>
      <c r="C71" s="921"/>
      <c r="D71" s="921"/>
      <c r="E71" s="921"/>
      <c r="F71" s="921"/>
      <c r="G71" s="921"/>
      <c r="H71" s="921"/>
      <c r="I71" s="921"/>
      <c r="J71" s="921"/>
      <c r="K71" s="921"/>
      <c r="L71" s="921"/>
      <c r="M71" s="921"/>
      <c r="N71" s="921"/>
      <c r="O71" s="921"/>
      <c r="P71" s="922"/>
      <c r="Q71" s="923">
        <v>99</v>
      </c>
      <c r="R71" s="866"/>
      <c r="S71" s="866"/>
      <c r="T71" s="866"/>
      <c r="U71" s="866"/>
      <c r="V71" s="866">
        <v>89</v>
      </c>
      <c r="W71" s="866"/>
      <c r="X71" s="866"/>
      <c r="Y71" s="866"/>
      <c r="Z71" s="866"/>
      <c r="AA71" s="866">
        <v>11</v>
      </c>
      <c r="AB71" s="866"/>
      <c r="AC71" s="866"/>
      <c r="AD71" s="866"/>
      <c r="AE71" s="866"/>
      <c r="AF71" s="866">
        <v>11</v>
      </c>
      <c r="AG71" s="866"/>
      <c r="AH71" s="866"/>
      <c r="AI71" s="866"/>
      <c r="AJ71" s="866"/>
      <c r="AK71" s="866">
        <v>1</v>
      </c>
      <c r="AL71" s="866"/>
      <c r="AM71" s="866"/>
      <c r="AN71" s="866"/>
      <c r="AO71" s="866"/>
      <c r="AP71" s="866" t="s">
        <v>575</v>
      </c>
      <c r="AQ71" s="866"/>
      <c r="AR71" s="866"/>
      <c r="AS71" s="866"/>
      <c r="AT71" s="866"/>
      <c r="AU71" s="866" t="s">
        <v>575</v>
      </c>
      <c r="AV71" s="866"/>
      <c r="AW71" s="866"/>
      <c r="AX71" s="866"/>
      <c r="AY71" s="866"/>
      <c r="AZ71" s="924"/>
      <c r="BA71" s="924"/>
      <c r="BB71" s="924"/>
      <c r="BC71" s="924"/>
      <c r="BD71" s="925"/>
      <c r="BE71" s="267"/>
      <c r="BF71" s="267"/>
      <c r="BG71" s="267"/>
      <c r="BH71" s="267"/>
      <c r="BI71" s="267"/>
      <c r="BJ71" s="267"/>
      <c r="BK71" s="267"/>
      <c r="BL71" s="267"/>
      <c r="BM71" s="267"/>
      <c r="BN71" s="267"/>
      <c r="BO71" s="267"/>
      <c r="BP71" s="267"/>
      <c r="BQ71" s="264">
        <v>65</v>
      </c>
      <c r="BR71" s="269"/>
      <c r="BS71" s="910"/>
      <c r="BT71" s="911"/>
      <c r="BU71" s="911"/>
      <c r="BV71" s="911"/>
      <c r="BW71" s="911"/>
      <c r="BX71" s="911"/>
      <c r="BY71" s="911"/>
      <c r="BZ71" s="911"/>
      <c r="CA71" s="911"/>
      <c r="CB71" s="911"/>
      <c r="CC71" s="911"/>
      <c r="CD71" s="911"/>
      <c r="CE71" s="911"/>
      <c r="CF71" s="911"/>
      <c r="CG71" s="912"/>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904"/>
      <c r="DW71" s="905"/>
      <c r="DX71" s="905"/>
      <c r="DY71" s="905"/>
      <c r="DZ71" s="906"/>
      <c r="EA71" s="248"/>
    </row>
    <row r="72" spans="1:131" s="249" customFormat="1" ht="26.25" customHeight="1" x14ac:dyDescent="0.15">
      <c r="A72" s="263">
        <v>5</v>
      </c>
      <c r="B72" s="920" t="s">
        <v>581</v>
      </c>
      <c r="C72" s="921"/>
      <c r="D72" s="921"/>
      <c r="E72" s="921"/>
      <c r="F72" s="921"/>
      <c r="G72" s="921"/>
      <c r="H72" s="921"/>
      <c r="I72" s="921"/>
      <c r="J72" s="921"/>
      <c r="K72" s="921"/>
      <c r="L72" s="921"/>
      <c r="M72" s="921"/>
      <c r="N72" s="921"/>
      <c r="O72" s="921"/>
      <c r="P72" s="922"/>
      <c r="Q72" s="923">
        <v>342</v>
      </c>
      <c r="R72" s="866"/>
      <c r="S72" s="866"/>
      <c r="T72" s="866"/>
      <c r="U72" s="866"/>
      <c r="V72" s="866">
        <v>286</v>
      </c>
      <c r="W72" s="866"/>
      <c r="X72" s="866"/>
      <c r="Y72" s="866"/>
      <c r="Z72" s="866"/>
      <c r="AA72" s="866">
        <v>56</v>
      </c>
      <c r="AB72" s="866"/>
      <c r="AC72" s="866"/>
      <c r="AD72" s="866"/>
      <c r="AE72" s="866"/>
      <c r="AF72" s="866">
        <v>56</v>
      </c>
      <c r="AG72" s="866"/>
      <c r="AH72" s="866"/>
      <c r="AI72" s="866"/>
      <c r="AJ72" s="866"/>
      <c r="AK72" s="866" t="s">
        <v>575</v>
      </c>
      <c r="AL72" s="866"/>
      <c r="AM72" s="866"/>
      <c r="AN72" s="866"/>
      <c r="AO72" s="866"/>
      <c r="AP72" s="866" t="s">
        <v>575</v>
      </c>
      <c r="AQ72" s="866"/>
      <c r="AR72" s="866"/>
      <c r="AS72" s="866"/>
      <c r="AT72" s="866"/>
      <c r="AU72" s="866" t="s">
        <v>575</v>
      </c>
      <c r="AV72" s="866"/>
      <c r="AW72" s="866"/>
      <c r="AX72" s="866"/>
      <c r="AY72" s="866"/>
      <c r="AZ72" s="924"/>
      <c r="BA72" s="924"/>
      <c r="BB72" s="924"/>
      <c r="BC72" s="924"/>
      <c r="BD72" s="925"/>
      <c r="BE72" s="267"/>
      <c r="BF72" s="267"/>
      <c r="BG72" s="267"/>
      <c r="BH72" s="267"/>
      <c r="BI72" s="267"/>
      <c r="BJ72" s="267"/>
      <c r="BK72" s="267"/>
      <c r="BL72" s="267"/>
      <c r="BM72" s="267"/>
      <c r="BN72" s="267"/>
      <c r="BO72" s="267"/>
      <c r="BP72" s="267"/>
      <c r="BQ72" s="264">
        <v>66</v>
      </c>
      <c r="BR72" s="269"/>
      <c r="BS72" s="910"/>
      <c r="BT72" s="911"/>
      <c r="BU72" s="911"/>
      <c r="BV72" s="911"/>
      <c r="BW72" s="911"/>
      <c r="BX72" s="911"/>
      <c r="BY72" s="911"/>
      <c r="BZ72" s="911"/>
      <c r="CA72" s="911"/>
      <c r="CB72" s="911"/>
      <c r="CC72" s="911"/>
      <c r="CD72" s="911"/>
      <c r="CE72" s="911"/>
      <c r="CF72" s="911"/>
      <c r="CG72" s="912"/>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904"/>
      <c r="DW72" s="905"/>
      <c r="DX72" s="905"/>
      <c r="DY72" s="905"/>
      <c r="DZ72" s="906"/>
      <c r="EA72" s="248"/>
    </row>
    <row r="73" spans="1:131" s="249" customFormat="1" ht="26.25" customHeight="1" x14ac:dyDescent="0.15">
      <c r="A73" s="263">
        <v>6</v>
      </c>
      <c r="B73" s="920" t="s">
        <v>582</v>
      </c>
      <c r="C73" s="921"/>
      <c r="D73" s="921"/>
      <c r="E73" s="921"/>
      <c r="F73" s="921"/>
      <c r="G73" s="921"/>
      <c r="H73" s="921"/>
      <c r="I73" s="921"/>
      <c r="J73" s="921"/>
      <c r="K73" s="921"/>
      <c r="L73" s="921"/>
      <c r="M73" s="921"/>
      <c r="N73" s="921"/>
      <c r="O73" s="921"/>
      <c r="P73" s="922"/>
      <c r="Q73" s="923">
        <v>157056</v>
      </c>
      <c r="R73" s="866"/>
      <c r="S73" s="866"/>
      <c r="T73" s="866"/>
      <c r="U73" s="866"/>
      <c r="V73" s="866">
        <v>149362</v>
      </c>
      <c r="W73" s="866"/>
      <c r="X73" s="866"/>
      <c r="Y73" s="866"/>
      <c r="Z73" s="866"/>
      <c r="AA73" s="866">
        <v>7694</v>
      </c>
      <c r="AB73" s="866"/>
      <c r="AC73" s="866"/>
      <c r="AD73" s="866"/>
      <c r="AE73" s="866"/>
      <c r="AF73" s="866">
        <v>7694</v>
      </c>
      <c r="AG73" s="866"/>
      <c r="AH73" s="866"/>
      <c r="AI73" s="866"/>
      <c r="AJ73" s="866"/>
      <c r="AK73" s="866">
        <v>1365</v>
      </c>
      <c r="AL73" s="866"/>
      <c r="AM73" s="866"/>
      <c r="AN73" s="866"/>
      <c r="AO73" s="866"/>
      <c r="AP73" s="866" t="s">
        <v>575</v>
      </c>
      <c r="AQ73" s="866"/>
      <c r="AR73" s="866"/>
      <c r="AS73" s="866"/>
      <c r="AT73" s="866"/>
      <c r="AU73" s="866" t="s">
        <v>575</v>
      </c>
      <c r="AV73" s="866"/>
      <c r="AW73" s="866"/>
      <c r="AX73" s="866"/>
      <c r="AY73" s="866"/>
      <c r="AZ73" s="924"/>
      <c r="BA73" s="924"/>
      <c r="BB73" s="924"/>
      <c r="BC73" s="924"/>
      <c r="BD73" s="925"/>
      <c r="BE73" s="267"/>
      <c r="BF73" s="267"/>
      <c r="BG73" s="267"/>
      <c r="BH73" s="267"/>
      <c r="BI73" s="267"/>
      <c r="BJ73" s="267"/>
      <c r="BK73" s="267"/>
      <c r="BL73" s="267"/>
      <c r="BM73" s="267"/>
      <c r="BN73" s="267"/>
      <c r="BO73" s="267"/>
      <c r="BP73" s="267"/>
      <c r="BQ73" s="264">
        <v>67</v>
      </c>
      <c r="BR73" s="269"/>
      <c r="BS73" s="910"/>
      <c r="BT73" s="911"/>
      <c r="BU73" s="911"/>
      <c r="BV73" s="911"/>
      <c r="BW73" s="911"/>
      <c r="BX73" s="911"/>
      <c r="BY73" s="911"/>
      <c r="BZ73" s="911"/>
      <c r="CA73" s="911"/>
      <c r="CB73" s="911"/>
      <c r="CC73" s="911"/>
      <c r="CD73" s="911"/>
      <c r="CE73" s="911"/>
      <c r="CF73" s="911"/>
      <c r="CG73" s="912"/>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904"/>
      <c r="DW73" s="905"/>
      <c r="DX73" s="905"/>
      <c r="DY73" s="905"/>
      <c r="DZ73" s="906"/>
      <c r="EA73" s="248"/>
    </row>
    <row r="74" spans="1:131" s="249" customFormat="1" ht="26.25" customHeight="1" x14ac:dyDescent="0.15">
      <c r="A74" s="263">
        <v>7</v>
      </c>
      <c r="B74" s="920" t="s">
        <v>583</v>
      </c>
      <c r="C74" s="921"/>
      <c r="D74" s="921"/>
      <c r="E74" s="921"/>
      <c r="F74" s="921"/>
      <c r="G74" s="921"/>
      <c r="H74" s="921"/>
      <c r="I74" s="921"/>
      <c r="J74" s="921"/>
      <c r="K74" s="921"/>
      <c r="L74" s="921"/>
      <c r="M74" s="921"/>
      <c r="N74" s="921"/>
      <c r="O74" s="921"/>
      <c r="P74" s="922"/>
      <c r="Q74" s="923">
        <v>674</v>
      </c>
      <c r="R74" s="866"/>
      <c r="S74" s="866"/>
      <c r="T74" s="866"/>
      <c r="U74" s="866"/>
      <c r="V74" s="866">
        <v>651</v>
      </c>
      <c r="W74" s="866"/>
      <c r="X74" s="866"/>
      <c r="Y74" s="866"/>
      <c r="Z74" s="866"/>
      <c r="AA74" s="866">
        <v>22</v>
      </c>
      <c r="AB74" s="866"/>
      <c r="AC74" s="866"/>
      <c r="AD74" s="866"/>
      <c r="AE74" s="866"/>
      <c r="AF74" s="866">
        <v>22</v>
      </c>
      <c r="AG74" s="866"/>
      <c r="AH74" s="866"/>
      <c r="AI74" s="866"/>
      <c r="AJ74" s="866"/>
      <c r="AK74" s="866" t="s">
        <v>575</v>
      </c>
      <c r="AL74" s="866"/>
      <c r="AM74" s="866"/>
      <c r="AN74" s="866"/>
      <c r="AO74" s="866"/>
      <c r="AP74" s="866">
        <v>919</v>
      </c>
      <c r="AQ74" s="866"/>
      <c r="AR74" s="866"/>
      <c r="AS74" s="866"/>
      <c r="AT74" s="866"/>
      <c r="AU74" s="866">
        <v>186</v>
      </c>
      <c r="AV74" s="866"/>
      <c r="AW74" s="866"/>
      <c r="AX74" s="866"/>
      <c r="AY74" s="866"/>
      <c r="AZ74" s="924"/>
      <c r="BA74" s="924"/>
      <c r="BB74" s="924"/>
      <c r="BC74" s="924"/>
      <c r="BD74" s="925"/>
      <c r="BE74" s="267"/>
      <c r="BF74" s="267"/>
      <c r="BG74" s="267"/>
      <c r="BH74" s="267"/>
      <c r="BI74" s="267"/>
      <c r="BJ74" s="267"/>
      <c r="BK74" s="267"/>
      <c r="BL74" s="267"/>
      <c r="BM74" s="267"/>
      <c r="BN74" s="267"/>
      <c r="BO74" s="267"/>
      <c r="BP74" s="267"/>
      <c r="BQ74" s="264">
        <v>68</v>
      </c>
      <c r="BR74" s="269"/>
      <c r="BS74" s="910"/>
      <c r="BT74" s="911"/>
      <c r="BU74" s="911"/>
      <c r="BV74" s="911"/>
      <c r="BW74" s="911"/>
      <c r="BX74" s="911"/>
      <c r="BY74" s="911"/>
      <c r="BZ74" s="911"/>
      <c r="CA74" s="911"/>
      <c r="CB74" s="911"/>
      <c r="CC74" s="911"/>
      <c r="CD74" s="911"/>
      <c r="CE74" s="911"/>
      <c r="CF74" s="911"/>
      <c r="CG74" s="912"/>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904"/>
      <c r="DW74" s="905"/>
      <c r="DX74" s="905"/>
      <c r="DY74" s="905"/>
      <c r="DZ74" s="906"/>
      <c r="EA74" s="248"/>
    </row>
    <row r="75" spans="1:131" s="249" customFormat="1" ht="26.25" customHeight="1" x14ac:dyDescent="0.15">
      <c r="A75" s="263">
        <v>8</v>
      </c>
      <c r="B75" s="920" t="s">
        <v>584</v>
      </c>
      <c r="C75" s="921"/>
      <c r="D75" s="921"/>
      <c r="E75" s="921"/>
      <c r="F75" s="921"/>
      <c r="G75" s="921"/>
      <c r="H75" s="921"/>
      <c r="I75" s="921"/>
      <c r="J75" s="921"/>
      <c r="K75" s="921"/>
      <c r="L75" s="921"/>
      <c r="M75" s="921"/>
      <c r="N75" s="921"/>
      <c r="O75" s="921"/>
      <c r="P75" s="922"/>
      <c r="Q75" s="926">
        <v>479</v>
      </c>
      <c r="R75" s="927"/>
      <c r="S75" s="927"/>
      <c r="T75" s="927"/>
      <c r="U75" s="878"/>
      <c r="V75" s="928">
        <v>408</v>
      </c>
      <c r="W75" s="927"/>
      <c r="X75" s="927"/>
      <c r="Y75" s="927"/>
      <c r="Z75" s="878"/>
      <c r="AA75" s="928">
        <v>72</v>
      </c>
      <c r="AB75" s="927"/>
      <c r="AC75" s="927"/>
      <c r="AD75" s="927"/>
      <c r="AE75" s="878"/>
      <c r="AF75" s="928">
        <v>72</v>
      </c>
      <c r="AG75" s="927"/>
      <c r="AH75" s="927"/>
      <c r="AI75" s="927"/>
      <c r="AJ75" s="878"/>
      <c r="AK75" s="928" t="s">
        <v>575</v>
      </c>
      <c r="AL75" s="927"/>
      <c r="AM75" s="927"/>
      <c r="AN75" s="927"/>
      <c r="AO75" s="878"/>
      <c r="AP75" s="928">
        <v>1163</v>
      </c>
      <c r="AQ75" s="927"/>
      <c r="AR75" s="927"/>
      <c r="AS75" s="927"/>
      <c r="AT75" s="878"/>
      <c r="AU75" s="928" t="s">
        <v>575</v>
      </c>
      <c r="AV75" s="927"/>
      <c r="AW75" s="927"/>
      <c r="AX75" s="927"/>
      <c r="AY75" s="878"/>
      <c r="AZ75" s="924" t="s">
        <v>585</v>
      </c>
      <c r="BA75" s="924"/>
      <c r="BB75" s="924"/>
      <c r="BC75" s="924"/>
      <c r="BD75" s="925"/>
      <c r="BE75" s="267"/>
      <c r="BF75" s="267"/>
      <c r="BG75" s="267"/>
      <c r="BH75" s="267"/>
      <c r="BI75" s="267"/>
      <c r="BJ75" s="267"/>
      <c r="BK75" s="267"/>
      <c r="BL75" s="267"/>
      <c r="BM75" s="267"/>
      <c r="BN75" s="267"/>
      <c r="BO75" s="267"/>
      <c r="BP75" s="267"/>
      <c r="BQ75" s="264">
        <v>69</v>
      </c>
      <c r="BR75" s="269"/>
      <c r="BS75" s="910"/>
      <c r="BT75" s="911"/>
      <c r="BU75" s="911"/>
      <c r="BV75" s="911"/>
      <c r="BW75" s="911"/>
      <c r="BX75" s="911"/>
      <c r="BY75" s="911"/>
      <c r="BZ75" s="911"/>
      <c r="CA75" s="911"/>
      <c r="CB75" s="911"/>
      <c r="CC75" s="911"/>
      <c r="CD75" s="911"/>
      <c r="CE75" s="911"/>
      <c r="CF75" s="911"/>
      <c r="CG75" s="912"/>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904"/>
      <c r="DW75" s="905"/>
      <c r="DX75" s="905"/>
      <c r="DY75" s="905"/>
      <c r="DZ75" s="906"/>
      <c r="EA75" s="248"/>
    </row>
    <row r="76" spans="1:131" s="249" customFormat="1" ht="26.25" customHeight="1" x14ac:dyDescent="0.15">
      <c r="A76" s="263">
        <v>9</v>
      </c>
      <c r="B76" s="920" t="s">
        <v>586</v>
      </c>
      <c r="C76" s="921"/>
      <c r="D76" s="921"/>
      <c r="E76" s="921"/>
      <c r="F76" s="921"/>
      <c r="G76" s="921"/>
      <c r="H76" s="921"/>
      <c r="I76" s="921"/>
      <c r="J76" s="921"/>
      <c r="K76" s="921"/>
      <c r="L76" s="921"/>
      <c r="M76" s="921"/>
      <c r="N76" s="921"/>
      <c r="O76" s="921"/>
      <c r="P76" s="922"/>
      <c r="Q76" s="926">
        <v>551</v>
      </c>
      <c r="R76" s="927"/>
      <c r="S76" s="927"/>
      <c r="T76" s="927"/>
      <c r="U76" s="878"/>
      <c r="V76" s="928">
        <v>552</v>
      </c>
      <c r="W76" s="927"/>
      <c r="X76" s="927"/>
      <c r="Y76" s="927"/>
      <c r="Z76" s="878"/>
      <c r="AA76" s="928">
        <v>-1</v>
      </c>
      <c r="AB76" s="927"/>
      <c r="AC76" s="927"/>
      <c r="AD76" s="927"/>
      <c r="AE76" s="878"/>
      <c r="AF76" s="928">
        <v>-1</v>
      </c>
      <c r="AG76" s="927"/>
      <c r="AH76" s="927"/>
      <c r="AI76" s="927"/>
      <c r="AJ76" s="878"/>
      <c r="AK76" s="928" t="s">
        <v>575</v>
      </c>
      <c r="AL76" s="927"/>
      <c r="AM76" s="927"/>
      <c r="AN76" s="927"/>
      <c r="AO76" s="878"/>
      <c r="AP76" s="928">
        <v>5079</v>
      </c>
      <c r="AQ76" s="927"/>
      <c r="AR76" s="927"/>
      <c r="AS76" s="927"/>
      <c r="AT76" s="878"/>
      <c r="AU76" s="928">
        <v>1277</v>
      </c>
      <c r="AV76" s="927"/>
      <c r="AW76" s="927"/>
      <c r="AX76" s="927"/>
      <c r="AY76" s="878"/>
      <c r="AZ76" s="924" t="s">
        <v>585</v>
      </c>
      <c r="BA76" s="924"/>
      <c r="BB76" s="924"/>
      <c r="BC76" s="924"/>
      <c r="BD76" s="925"/>
      <c r="BE76" s="267"/>
      <c r="BF76" s="267"/>
      <c r="BG76" s="267"/>
      <c r="BH76" s="267"/>
      <c r="BI76" s="267"/>
      <c r="BJ76" s="267"/>
      <c r="BK76" s="267"/>
      <c r="BL76" s="267"/>
      <c r="BM76" s="267"/>
      <c r="BN76" s="267"/>
      <c r="BO76" s="267"/>
      <c r="BP76" s="267"/>
      <c r="BQ76" s="264">
        <v>70</v>
      </c>
      <c r="BR76" s="269"/>
      <c r="BS76" s="910"/>
      <c r="BT76" s="911"/>
      <c r="BU76" s="911"/>
      <c r="BV76" s="911"/>
      <c r="BW76" s="911"/>
      <c r="BX76" s="911"/>
      <c r="BY76" s="911"/>
      <c r="BZ76" s="911"/>
      <c r="CA76" s="911"/>
      <c r="CB76" s="911"/>
      <c r="CC76" s="911"/>
      <c r="CD76" s="911"/>
      <c r="CE76" s="911"/>
      <c r="CF76" s="911"/>
      <c r="CG76" s="912"/>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904"/>
      <c r="DW76" s="905"/>
      <c r="DX76" s="905"/>
      <c r="DY76" s="905"/>
      <c r="DZ76" s="906"/>
      <c r="EA76" s="248"/>
    </row>
    <row r="77" spans="1:131" s="249" customFormat="1" ht="26.25" customHeight="1" x14ac:dyDescent="0.15">
      <c r="A77" s="263">
        <v>10</v>
      </c>
      <c r="B77" s="920" t="s">
        <v>587</v>
      </c>
      <c r="C77" s="921"/>
      <c r="D77" s="921"/>
      <c r="E77" s="921"/>
      <c r="F77" s="921"/>
      <c r="G77" s="921"/>
      <c r="H77" s="921"/>
      <c r="I77" s="921"/>
      <c r="J77" s="921"/>
      <c r="K77" s="921"/>
      <c r="L77" s="921"/>
      <c r="M77" s="921"/>
      <c r="N77" s="921"/>
      <c r="O77" s="921"/>
      <c r="P77" s="922"/>
      <c r="Q77" s="926">
        <v>5315</v>
      </c>
      <c r="R77" s="927"/>
      <c r="S77" s="927"/>
      <c r="T77" s="927"/>
      <c r="U77" s="878"/>
      <c r="V77" s="928">
        <v>5497</v>
      </c>
      <c r="W77" s="927"/>
      <c r="X77" s="927"/>
      <c r="Y77" s="927"/>
      <c r="Z77" s="878"/>
      <c r="AA77" s="928">
        <v>-182</v>
      </c>
      <c r="AB77" s="927"/>
      <c r="AC77" s="927"/>
      <c r="AD77" s="927"/>
      <c r="AE77" s="878"/>
      <c r="AF77" s="928">
        <v>653</v>
      </c>
      <c r="AG77" s="927"/>
      <c r="AH77" s="927"/>
      <c r="AI77" s="927"/>
      <c r="AJ77" s="878"/>
      <c r="AK77" s="928" t="s">
        <v>575</v>
      </c>
      <c r="AL77" s="927"/>
      <c r="AM77" s="927"/>
      <c r="AN77" s="927"/>
      <c r="AO77" s="878"/>
      <c r="AP77" s="928">
        <v>1406</v>
      </c>
      <c r="AQ77" s="927"/>
      <c r="AR77" s="927"/>
      <c r="AS77" s="927"/>
      <c r="AT77" s="878"/>
      <c r="AU77" s="928">
        <v>45</v>
      </c>
      <c r="AV77" s="927"/>
      <c r="AW77" s="927"/>
      <c r="AX77" s="927"/>
      <c r="AY77" s="878"/>
      <c r="AZ77" s="924" t="s">
        <v>585</v>
      </c>
      <c r="BA77" s="924"/>
      <c r="BB77" s="924"/>
      <c r="BC77" s="924"/>
      <c r="BD77" s="925"/>
      <c r="BE77" s="267"/>
      <c r="BF77" s="267"/>
      <c r="BG77" s="267"/>
      <c r="BH77" s="267"/>
      <c r="BI77" s="267"/>
      <c r="BJ77" s="267"/>
      <c r="BK77" s="267"/>
      <c r="BL77" s="267"/>
      <c r="BM77" s="267"/>
      <c r="BN77" s="267"/>
      <c r="BO77" s="267"/>
      <c r="BP77" s="267"/>
      <c r="BQ77" s="264">
        <v>71</v>
      </c>
      <c r="BR77" s="269"/>
      <c r="BS77" s="910"/>
      <c r="BT77" s="911"/>
      <c r="BU77" s="911"/>
      <c r="BV77" s="911"/>
      <c r="BW77" s="911"/>
      <c r="BX77" s="911"/>
      <c r="BY77" s="911"/>
      <c r="BZ77" s="911"/>
      <c r="CA77" s="911"/>
      <c r="CB77" s="911"/>
      <c r="CC77" s="911"/>
      <c r="CD77" s="911"/>
      <c r="CE77" s="911"/>
      <c r="CF77" s="911"/>
      <c r="CG77" s="912"/>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904"/>
      <c r="DW77" s="905"/>
      <c r="DX77" s="905"/>
      <c r="DY77" s="905"/>
      <c r="DZ77" s="906"/>
      <c r="EA77" s="248"/>
    </row>
    <row r="78" spans="1:131" s="249" customFormat="1" ht="26.25" customHeight="1" x14ac:dyDescent="0.15">
      <c r="A78" s="263">
        <v>11</v>
      </c>
      <c r="B78" s="920"/>
      <c r="C78" s="921"/>
      <c r="D78" s="921"/>
      <c r="E78" s="921"/>
      <c r="F78" s="921"/>
      <c r="G78" s="921"/>
      <c r="H78" s="921"/>
      <c r="I78" s="921"/>
      <c r="J78" s="921"/>
      <c r="K78" s="921"/>
      <c r="L78" s="921"/>
      <c r="M78" s="921"/>
      <c r="N78" s="921"/>
      <c r="O78" s="921"/>
      <c r="P78" s="922"/>
      <c r="Q78" s="923"/>
      <c r="R78" s="866"/>
      <c r="S78" s="866"/>
      <c r="T78" s="866"/>
      <c r="U78" s="866"/>
      <c r="V78" s="866"/>
      <c r="W78" s="866"/>
      <c r="X78" s="866"/>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6"/>
      <c r="AY78" s="866"/>
      <c r="AZ78" s="924"/>
      <c r="BA78" s="924"/>
      <c r="BB78" s="924"/>
      <c r="BC78" s="924"/>
      <c r="BD78" s="925"/>
      <c r="BE78" s="267"/>
      <c r="BF78" s="267"/>
      <c r="BG78" s="267"/>
      <c r="BH78" s="267"/>
      <c r="BI78" s="267"/>
      <c r="BJ78" s="270"/>
      <c r="BK78" s="270"/>
      <c r="BL78" s="270"/>
      <c r="BM78" s="270"/>
      <c r="BN78" s="270"/>
      <c r="BO78" s="267"/>
      <c r="BP78" s="267"/>
      <c r="BQ78" s="264">
        <v>72</v>
      </c>
      <c r="BR78" s="269"/>
      <c r="BS78" s="910"/>
      <c r="BT78" s="911"/>
      <c r="BU78" s="911"/>
      <c r="BV78" s="911"/>
      <c r="BW78" s="911"/>
      <c r="BX78" s="911"/>
      <c r="BY78" s="911"/>
      <c r="BZ78" s="911"/>
      <c r="CA78" s="911"/>
      <c r="CB78" s="911"/>
      <c r="CC78" s="911"/>
      <c r="CD78" s="911"/>
      <c r="CE78" s="911"/>
      <c r="CF78" s="911"/>
      <c r="CG78" s="912"/>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904"/>
      <c r="DW78" s="905"/>
      <c r="DX78" s="905"/>
      <c r="DY78" s="905"/>
      <c r="DZ78" s="906"/>
      <c r="EA78" s="248"/>
    </row>
    <row r="79" spans="1:131" s="249" customFormat="1" ht="26.25" customHeight="1" x14ac:dyDescent="0.15">
      <c r="A79" s="263">
        <v>12</v>
      </c>
      <c r="B79" s="920"/>
      <c r="C79" s="921"/>
      <c r="D79" s="921"/>
      <c r="E79" s="921"/>
      <c r="F79" s="921"/>
      <c r="G79" s="921"/>
      <c r="H79" s="921"/>
      <c r="I79" s="921"/>
      <c r="J79" s="921"/>
      <c r="K79" s="921"/>
      <c r="L79" s="921"/>
      <c r="M79" s="921"/>
      <c r="N79" s="921"/>
      <c r="O79" s="921"/>
      <c r="P79" s="922"/>
      <c r="Q79" s="923"/>
      <c r="R79" s="866"/>
      <c r="S79" s="866"/>
      <c r="T79" s="866"/>
      <c r="U79" s="866"/>
      <c r="V79" s="866"/>
      <c r="W79" s="866"/>
      <c r="X79" s="866"/>
      <c r="Y79" s="866"/>
      <c r="Z79" s="866"/>
      <c r="AA79" s="866"/>
      <c r="AB79" s="866"/>
      <c r="AC79" s="866"/>
      <c r="AD79" s="866"/>
      <c r="AE79" s="866"/>
      <c r="AF79" s="866"/>
      <c r="AG79" s="866"/>
      <c r="AH79" s="866"/>
      <c r="AI79" s="866"/>
      <c r="AJ79" s="866"/>
      <c r="AK79" s="866"/>
      <c r="AL79" s="866"/>
      <c r="AM79" s="866"/>
      <c r="AN79" s="866"/>
      <c r="AO79" s="866"/>
      <c r="AP79" s="866"/>
      <c r="AQ79" s="866"/>
      <c r="AR79" s="866"/>
      <c r="AS79" s="866"/>
      <c r="AT79" s="866"/>
      <c r="AU79" s="866"/>
      <c r="AV79" s="866"/>
      <c r="AW79" s="866"/>
      <c r="AX79" s="866"/>
      <c r="AY79" s="866"/>
      <c r="AZ79" s="924"/>
      <c r="BA79" s="924"/>
      <c r="BB79" s="924"/>
      <c r="BC79" s="924"/>
      <c r="BD79" s="925"/>
      <c r="BE79" s="267"/>
      <c r="BF79" s="267"/>
      <c r="BG79" s="267"/>
      <c r="BH79" s="267"/>
      <c r="BI79" s="267"/>
      <c r="BJ79" s="270"/>
      <c r="BK79" s="270"/>
      <c r="BL79" s="270"/>
      <c r="BM79" s="270"/>
      <c r="BN79" s="270"/>
      <c r="BO79" s="267"/>
      <c r="BP79" s="267"/>
      <c r="BQ79" s="264">
        <v>73</v>
      </c>
      <c r="BR79" s="269"/>
      <c r="BS79" s="910"/>
      <c r="BT79" s="911"/>
      <c r="BU79" s="911"/>
      <c r="BV79" s="911"/>
      <c r="BW79" s="911"/>
      <c r="BX79" s="911"/>
      <c r="BY79" s="911"/>
      <c r="BZ79" s="911"/>
      <c r="CA79" s="911"/>
      <c r="CB79" s="911"/>
      <c r="CC79" s="911"/>
      <c r="CD79" s="911"/>
      <c r="CE79" s="911"/>
      <c r="CF79" s="911"/>
      <c r="CG79" s="912"/>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904"/>
      <c r="DW79" s="905"/>
      <c r="DX79" s="905"/>
      <c r="DY79" s="905"/>
      <c r="DZ79" s="906"/>
      <c r="EA79" s="248"/>
    </row>
    <row r="80" spans="1:131" s="249" customFormat="1" ht="26.25" customHeight="1" x14ac:dyDescent="0.15">
      <c r="A80" s="263">
        <v>13</v>
      </c>
      <c r="B80" s="920"/>
      <c r="C80" s="921"/>
      <c r="D80" s="921"/>
      <c r="E80" s="921"/>
      <c r="F80" s="921"/>
      <c r="G80" s="921"/>
      <c r="H80" s="921"/>
      <c r="I80" s="921"/>
      <c r="J80" s="921"/>
      <c r="K80" s="921"/>
      <c r="L80" s="921"/>
      <c r="M80" s="921"/>
      <c r="N80" s="921"/>
      <c r="O80" s="921"/>
      <c r="P80" s="922"/>
      <c r="Q80" s="923"/>
      <c r="R80" s="866"/>
      <c r="S80" s="866"/>
      <c r="T80" s="866"/>
      <c r="U80" s="866"/>
      <c r="V80" s="866"/>
      <c r="W80" s="866"/>
      <c r="X80" s="866"/>
      <c r="Y80" s="866"/>
      <c r="Z80" s="866"/>
      <c r="AA80" s="866"/>
      <c r="AB80" s="866"/>
      <c r="AC80" s="866"/>
      <c r="AD80" s="866"/>
      <c r="AE80" s="866"/>
      <c r="AF80" s="866"/>
      <c r="AG80" s="866"/>
      <c r="AH80" s="866"/>
      <c r="AI80" s="866"/>
      <c r="AJ80" s="866"/>
      <c r="AK80" s="866"/>
      <c r="AL80" s="866"/>
      <c r="AM80" s="866"/>
      <c r="AN80" s="866"/>
      <c r="AO80" s="866"/>
      <c r="AP80" s="866"/>
      <c r="AQ80" s="866"/>
      <c r="AR80" s="866"/>
      <c r="AS80" s="866"/>
      <c r="AT80" s="866"/>
      <c r="AU80" s="866"/>
      <c r="AV80" s="866"/>
      <c r="AW80" s="866"/>
      <c r="AX80" s="866"/>
      <c r="AY80" s="866"/>
      <c r="AZ80" s="924"/>
      <c r="BA80" s="924"/>
      <c r="BB80" s="924"/>
      <c r="BC80" s="924"/>
      <c r="BD80" s="925"/>
      <c r="BE80" s="267"/>
      <c r="BF80" s="267"/>
      <c r="BG80" s="267"/>
      <c r="BH80" s="267"/>
      <c r="BI80" s="267"/>
      <c r="BJ80" s="267"/>
      <c r="BK80" s="267"/>
      <c r="BL80" s="267"/>
      <c r="BM80" s="267"/>
      <c r="BN80" s="267"/>
      <c r="BO80" s="267"/>
      <c r="BP80" s="267"/>
      <c r="BQ80" s="264">
        <v>74</v>
      </c>
      <c r="BR80" s="269"/>
      <c r="BS80" s="910"/>
      <c r="BT80" s="911"/>
      <c r="BU80" s="911"/>
      <c r="BV80" s="911"/>
      <c r="BW80" s="911"/>
      <c r="BX80" s="911"/>
      <c r="BY80" s="911"/>
      <c r="BZ80" s="911"/>
      <c r="CA80" s="911"/>
      <c r="CB80" s="911"/>
      <c r="CC80" s="911"/>
      <c r="CD80" s="911"/>
      <c r="CE80" s="911"/>
      <c r="CF80" s="911"/>
      <c r="CG80" s="912"/>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904"/>
      <c r="DW80" s="905"/>
      <c r="DX80" s="905"/>
      <c r="DY80" s="905"/>
      <c r="DZ80" s="906"/>
      <c r="EA80" s="248"/>
    </row>
    <row r="81" spans="1:131" s="249" customFormat="1" ht="26.25" customHeight="1" x14ac:dyDescent="0.15">
      <c r="A81" s="263">
        <v>14</v>
      </c>
      <c r="B81" s="920"/>
      <c r="C81" s="921"/>
      <c r="D81" s="921"/>
      <c r="E81" s="921"/>
      <c r="F81" s="921"/>
      <c r="G81" s="921"/>
      <c r="H81" s="921"/>
      <c r="I81" s="921"/>
      <c r="J81" s="921"/>
      <c r="K81" s="921"/>
      <c r="L81" s="921"/>
      <c r="M81" s="921"/>
      <c r="N81" s="921"/>
      <c r="O81" s="921"/>
      <c r="P81" s="922"/>
      <c r="Q81" s="923"/>
      <c r="R81" s="866"/>
      <c r="S81" s="866"/>
      <c r="T81" s="866"/>
      <c r="U81" s="866"/>
      <c r="V81" s="866"/>
      <c r="W81" s="866"/>
      <c r="X81" s="866"/>
      <c r="Y81" s="866"/>
      <c r="Z81" s="866"/>
      <c r="AA81" s="866"/>
      <c r="AB81" s="866"/>
      <c r="AC81" s="866"/>
      <c r="AD81" s="866"/>
      <c r="AE81" s="866"/>
      <c r="AF81" s="866"/>
      <c r="AG81" s="866"/>
      <c r="AH81" s="866"/>
      <c r="AI81" s="866"/>
      <c r="AJ81" s="866"/>
      <c r="AK81" s="866"/>
      <c r="AL81" s="866"/>
      <c r="AM81" s="866"/>
      <c r="AN81" s="866"/>
      <c r="AO81" s="866"/>
      <c r="AP81" s="866"/>
      <c r="AQ81" s="866"/>
      <c r="AR81" s="866"/>
      <c r="AS81" s="866"/>
      <c r="AT81" s="866"/>
      <c r="AU81" s="866"/>
      <c r="AV81" s="866"/>
      <c r="AW81" s="866"/>
      <c r="AX81" s="866"/>
      <c r="AY81" s="866"/>
      <c r="AZ81" s="924"/>
      <c r="BA81" s="924"/>
      <c r="BB81" s="924"/>
      <c r="BC81" s="924"/>
      <c r="BD81" s="925"/>
      <c r="BE81" s="267"/>
      <c r="BF81" s="267"/>
      <c r="BG81" s="267"/>
      <c r="BH81" s="267"/>
      <c r="BI81" s="267"/>
      <c r="BJ81" s="267"/>
      <c r="BK81" s="267"/>
      <c r="BL81" s="267"/>
      <c r="BM81" s="267"/>
      <c r="BN81" s="267"/>
      <c r="BO81" s="267"/>
      <c r="BP81" s="267"/>
      <c r="BQ81" s="264">
        <v>75</v>
      </c>
      <c r="BR81" s="269"/>
      <c r="BS81" s="910"/>
      <c r="BT81" s="911"/>
      <c r="BU81" s="911"/>
      <c r="BV81" s="911"/>
      <c r="BW81" s="911"/>
      <c r="BX81" s="911"/>
      <c r="BY81" s="911"/>
      <c r="BZ81" s="911"/>
      <c r="CA81" s="911"/>
      <c r="CB81" s="911"/>
      <c r="CC81" s="911"/>
      <c r="CD81" s="911"/>
      <c r="CE81" s="911"/>
      <c r="CF81" s="911"/>
      <c r="CG81" s="912"/>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904"/>
      <c r="DW81" s="905"/>
      <c r="DX81" s="905"/>
      <c r="DY81" s="905"/>
      <c r="DZ81" s="906"/>
      <c r="EA81" s="248"/>
    </row>
    <row r="82" spans="1:131" s="249" customFormat="1" ht="26.25" customHeight="1" x14ac:dyDescent="0.15">
      <c r="A82" s="263">
        <v>15</v>
      </c>
      <c r="B82" s="920"/>
      <c r="C82" s="921"/>
      <c r="D82" s="921"/>
      <c r="E82" s="921"/>
      <c r="F82" s="921"/>
      <c r="G82" s="921"/>
      <c r="H82" s="921"/>
      <c r="I82" s="921"/>
      <c r="J82" s="921"/>
      <c r="K82" s="921"/>
      <c r="L82" s="921"/>
      <c r="M82" s="921"/>
      <c r="N82" s="921"/>
      <c r="O82" s="921"/>
      <c r="P82" s="922"/>
      <c r="Q82" s="923"/>
      <c r="R82" s="866"/>
      <c r="S82" s="866"/>
      <c r="T82" s="866"/>
      <c r="U82" s="866"/>
      <c r="V82" s="866"/>
      <c r="W82" s="866"/>
      <c r="X82" s="866"/>
      <c r="Y82" s="866"/>
      <c r="Z82" s="866"/>
      <c r="AA82" s="866"/>
      <c r="AB82" s="866"/>
      <c r="AC82" s="866"/>
      <c r="AD82" s="866"/>
      <c r="AE82" s="866"/>
      <c r="AF82" s="866"/>
      <c r="AG82" s="866"/>
      <c r="AH82" s="866"/>
      <c r="AI82" s="866"/>
      <c r="AJ82" s="866"/>
      <c r="AK82" s="866"/>
      <c r="AL82" s="866"/>
      <c r="AM82" s="866"/>
      <c r="AN82" s="866"/>
      <c r="AO82" s="866"/>
      <c r="AP82" s="866"/>
      <c r="AQ82" s="866"/>
      <c r="AR82" s="866"/>
      <c r="AS82" s="866"/>
      <c r="AT82" s="866"/>
      <c r="AU82" s="866"/>
      <c r="AV82" s="866"/>
      <c r="AW82" s="866"/>
      <c r="AX82" s="866"/>
      <c r="AY82" s="866"/>
      <c r="AZ82" s="924"/>
      <c r="BA82" s="924"/>
      <c r="BB82" s="924"/>
      <c r="BC82" s="924"/>
      <c r="BD82" s="925"/>
      <c r="BE82" s="267"/>
      <c r="BF82" s="267"/>
      <c r="BG82" s="267"/>
      <c r="BH82" s="267"/>
      <c r="BI82" s="267"/>
      <c r="BJ82" s="267"/>
      <c r="BK82" s="267"/>
      <c r="BL82" s="267"/>
      <c r="BM82" s="267"/>
      <c r="BN82" s="267"/>
      <c r="BO82" s="267"/>
      <c r="BP82" s="267"/>
      <c r="BQ82" s="264">
        <v>76</v>
      </c>
      <c r="BR82" s="269"/>
      <c r="BS82" s="910"/>
      <c r="BT82" s="911"/>
      <c r="BU82" s="911"/>
      <c r="BV82" s="911"/>
      <c r="BW82" s="911"/>
      <c r="BX82" s="911"/>
      <c r="BY82" s="911"/>
      <c r="BZ82" s="911"/>
      <c r="CA82" s="911"/>
      <c r="CB82" s="911"/>
      <c r="CC82" s="911"/>
      <c r="CD82" s="911"/>
      <c r="CE82" s="911"/>
      <c r="CF82" s="911"/>
      <c r="CG82" s="912"/>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904"/>
      <c r="DW82" s="905"/>
      <c r="DX82" s="905"/>
      <c r="DY82" s="905"/>
      <c r="DZ82" s="906"/>
      <c r="EA82" s="248"/>
    </row>
    <row r="83" spans="1:131" s="249" customFormat="1" ht="26.25" customHeight="1" x14ac:dyDescent="0.15">
      <c r="A83" s="263">
        <v>16</v>
      </c>
      <c r="B83" s="920"/>
      <c r="C83" s="921"/>
      <c r="D83" s="921"/>
      <c r="E83" s="921"/>
      <c r="F83" s="921"/>
      <c r="G83" s="921"/>
      <c r="H83" s="921"/>
      <c r="I83" s="921"/>
      <c r="J83" s="921"/>
      <c r="K83" s="921"/>
      <c r="L83" s="921"/>
      <c r="M83" s="921"/>
      <c r="N83" s="921"/>
      <c r="O83" s="921"/>
      <c r="P83" s="922"/>
      <c r="Q83" s="923"/>
      <c r="R83" s="866"/>
      <c r="S83" s="866"/>
      <c r="T83" s="866"/>
      <c r="U83" s="866"/>
      <c r="V83" s="866"/>
      <c r="W83" s="866"/>
      <c r="X83" s="866"/>
      <c r="Y83" s="866"/>
      <c r="Z83" s="866"/>
      <c r="AA83" s="866"/>
      <c r="AB83" s="866"/>
      <c r="AC83" s="866"/>
      <c r="AD83" s="866"/>
      <c r="AE83" s="866"/>
      <c r="AF83" s="866"/>
      <c r="AG83" s="866"/>
      <c r="AH83" s="866"/>
      <c r="AI83" s="866"/>
      <c r="AJ83" s="866"/>
      <c r="AK83" s="866"/>
      <c r="AL83" s="866"/>
      <c r="AM83" s="866"/>
      <c r="AN83" s="866"/>
      <c r="AO83" s="866"/>
      <c r="AP83" s="866"/>
      <c r="AQ83" s="866"/>
      <c r="AR83" s="866"/>
      <c r="AS83" s="866"/>
      <c r="AT83" s="866"/>
      <c r="AU83" s="866"/>
      <c r="AV83" s="866"/>
      <c r="AW83" s="866"/>
      <c r="AX83" s="866"/>
      <c r="AY83" s="866"/>
      <c r="AZ83" s="924"/>
      <c r="BA83" s="924"/>
      <c r="BB83" s="924"/>
      <c r="BC83" s="924"/>
      <c r="BD83" s="925"/>
      <c r="BE83" s="267"/>
      <c r="BF83" s="267"/>
      <c r="BG83" s="267"/>
      <c r="BH83" s="267"/>
      <c r="BI83" s="267"/>
      <c r="BJ83" s="267"/>
      <c r="BK83" s="267"/>
      <c r="BL83" s="267"/>
      <c r="BM83" s="267"/>
      <c r="BN83" s="267"/>
      <c r="BO83" s="267"/>
      <c r="BP83" s="267"/>
      <c r="BQ83" s="264">
        <v>77</v>
      </c>
      <c r="BR83" s="269"/>
      <c r="BS83" s="910"/>
      <c r="BT83" s="911"/>
      <c r="BU83" s="911"/>
      <c r="BV83" s="911"/>
      <c r="BW83" s="911"/>
      <c r="BX83" s="911"/>
      <c r="BY83" s="911"/>
      <c r="BZ83" s="911"/>
      <c r="CA83" s="911"/>
      <c r="CB83" s="911"/>
      <c r="CC83" s="911"/>
      <c r="CD83" s="911"/>
      <c r="CE83" s="911"/>
      <c r="CF83" s="911"/>
      <c r="CG83" s="912"/>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904"/>
      <c r="DW83" s="905"/>
      <c r="DX83" s="905"/>
      <c r="DY83" s="905"/>
      <c r="DZ83" s="906"/>
      <c r="EA83" s="248"/>
    </row>
    <row r="84" spans="1:131" s="249" customFormat="1" ht="26.25" customHeight="1" x14ac:dyDescent="0.15">
      <c r="A84" s="263">
        <v>17</v>
      </c>
      <c r="B84" s="920"/>
      <c r="C84" s="921"/>
      <c r="D84" s="921"/>
      <c r="E84" s="921"/>
      <c r="F84" s="921"/>
      <c r="G84" s="921"/>
      <c r="H84" s="921"/>
      <c r="I84" s="921"/>
      <c r="J84" s="921"/>
      <c r="K84" s="921"/>
      <c r="L84" s="921"/>
      <c r="M84" s="921"/>
      <c r="N84" s="921"/>
      <c r="O84" s="921"/>
      <c r="P84" s="922"/>
      <c r="Q84" s="923"/>
      <c r="R84" s="866"/>
      <c r="S84" s="866"/>
      <c r="T84" s="866"/>
      <c r="U84" s="866"/>
      <c r="V84" s="866"/>
      <c r="W84" s="866"/>
      <c r="X84" s="866"/>
      <c r="Y84" s="866"/>
      <c r="Z84" s="866"/>
      <c r="AA84" s="866"/>
      <c r="AB84" s="866"/>
      <c r="AC84" s="866"/>
      <c r="AD84" s="866"/>
      <c r="AE84" s="866"/>
      <c r="AF84" s="866"/>
      <c r="AG84" s="866"/>
      <c r="AH84" s="866"/>
      <c r="AI84" s="866"/>
      <c r="AJ84" s="866"/>
      <c r="AK84" s="866"/>
      <c r="AL84" s="866"/>
      <c r="AM84" s="866"/>
      <c r="AN84" s="866"/>
      <c r="AO84" s="866"/>
      <c r="AP84" s="866"/>
      <c r="AQ84" s="866"/>
      <c r="AR84" s="866"/>
      <c r="AS84" s="866"/>
      <c r="AT84" s="866"/>
      <c r="AU84" s="866"/>
      <c r="AV84" s="866"/>
      <c r="AW84" s="866"/>
      <c r="AX84" s="866"/>
      <c r="AY84" s="866"/>
      <c r="AZ84" s="924"/>
      <c r="BA84" s="924"/>
      <c r="BB84" s="924"/>
      <c r="BC84" s="924"/>
      <c r="BD84" s="925"/>
      <c r="BE84" s="267"/>
      <c r="BF84" s="267"/>
      <c r="BG84" s="267"/>
      <c r="BH84" s="267"/>
      <c r="BI84" s="267"/>
      <c r="BJ84" s="267"/>
      <c r="BK84" s="267"/>
      <c r="BL84" s="267"/>
      <c r="BM84" s="267"/>
      <c r="BN84" s="267"/>
      <c r="BO84" s="267"/>
      <c r="BP84" s="267"/>
      <c r="BQ84" s="264">
        <v>78</v>
      </c>
      <c r="BR84" s="269"/>
      <c r="BS84" s="910"/>
      <c r="BT84" s="911"/>
      <c r="BU84" s="911"/>
      <c r="BV84" s="911"/>
      <c r="BW84" s="911"/>
      <c r="BX84" s="911"/>
      <c r="BY84" s="911"/>
      <c r="BZ84" s="911"/>
      <c r="CA84" s="911"/>
      <c r="CB84" s="911"/>
      <c r="CC84" s="911"/>
      <c r="CD84" s="911"/>
      <c r="CE84" s="911"/>
      <c r="CF84" s="911"/>
      <c r="CG84" s="912"/>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904"/>
      <c r="DW84" s="905"/>
      <c r="DX84" s="905"/>
      <c r="DY84" s="905"/>
      <c r="DZ84" s="906"/>
      <c r="EA84" s="248"/>
    </row>
    <row r="85" spans="1:131" s="249" customFormat="1" ht="26.25" customHeight="1" x14ac:dyDescent="0.15">
      <c r="A85" s="263">
        <v>18</v>
      </c>
      <c r="B85" s="920"/>
      <c r="C85" s="921"/>
      <c r="D85" s="921"/>
      <c r="E85" s="921"/>
      <c r="F85" s="921"/>
      <c r="G85" s="921"/>
      <c r="H85" s="921"/>
      <c r="I85" s="921"/>
      <c r="J85" s="921"/>
      <c r="K85" s="921"/>
      <c r="L85" s="921"/>
      <c r="M85" s="921"/>
      <c r="N85" s="921"/>
      <c r="O85" s="921"/>
      <c r="P85" s="922"/>
      <c r="Q85" s="923"/>
      <c r="R85" s="866"/>
      <c r="S85" s="866"/>
      <c r="T85" s="866"/>
      <c r="U85" s="866"/>
      <c r="V85" s="866"/>
      <c r="W85" s="866"/>
      <c r="X85" s="866"/>
      <c r="Y85" s="866"/>
      <c r="Z85" s="866"/>
      <c r="AA85" s="866"/>
      <c r="AB85" s="866"/>
      <c r="AC85" s="866"/>
      <c r="AD85" s="866"/>
      <c r="AE85" s="866"/>
      <c r="AF85" s="866"/>
      <c r="AG85" s="866"/>
      <c r="AH85" s="866"/>
      <c r="AI85" s="866"/>
      <c r="AJ85" s="866"/>
      <c r="AK85" s="866"/>
      <c r="AL85" s="866"/>
      <c r="AM85" s="866"/>
      <c r="AN85" s="866"/>
      <c r="AO85" s="866"/>
      <c r="AP85" s="866"/>
      <c r="AQ85" s="866"/>
      <c r="AR85" s="866"/>
      <c r="AS85" s="866"/>
      <c r="AT85" s="866"/>
      <c r="AU85" s="866"/>
      <c r="AV85" s="866"/>
      <c r="AW85" s="866"/>
      <c r="AX85" s="866"/>
      <c r="AY85" s="866"/>
      <c r="AZ85" s="924"/>
      <c r="BA85" s="924"/>
      <c r="BB85" s="924"/>
      <c r="BC85" s="924"/>
      <c r="BD85" s="925"/>
      <c r="BE85" s="267"/>
      <c r="BF85" s="267"/>
      <c r="BG85" s="267"/>
      <c r="BH85" s="267"/>
      <c r="BI85" s="267"/>
      <c r="BJ85" s="267"/>
      <c r="BK85" s="267"/>
      <c r="BL85" s="267"/>
      <c r="BM85" s="267"/>
      <c r="BN85" s="267"/>
      <c r="BO85" s="267"/>
      <c r="BP85" s="267"/>
      <c r="BQ85" s="264">
        <v>79</v>
      </c>
      <c r="BR85" s="269"/>
      <c r="BS85" s="910"/>
      <c r="BT85" s="911"/>
      <c r="BU85" s="911"/>
      <c r="BV85" s="911"/>
      <c r="BW85" s="911"/>
      <c r="BX85" s="911"/>
      <c r="BY85" s="911"/>
      <c r="BZ85" s="911"/>
      <c r="CA85" s="911"/>
      <c r="CB85" s="911"/>
      <c r="CC85" s="911"/>
      <c r="CD85" s="911"/>
      <c r="CE85" s="911"/>
      <c r="CF85" s="911"/>
      <c r="CG85" s="912"/>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904"/>
      <c r="DW85" s="905"/>
      <c r="DX85" s="905"/>
      <c r="DY85" s="905"/>
      <c r="DZ85" s="906"/>
      <c r="EA85" s="248"/>
    </row>
    <row r="86" spans="1:131" s="249" customFormat="1" ht="26.25" customHeight="1" x14ac:dyDescent="0.15">
      <c r="A86" s="263">
        <v>19</v>
      </c>
      <c r="B86" s="920"/>
      <c r="C86" s="921"/>
      <c r="D86" s="921"/>
      <c r="E86" s="921"/>
      <c r="F86" s="921"/>
      <c r="G86" s="921"/>
      <c r="H86" s="921"/>
      <c r="I86" s="921"/>
      <c r="J86" s="921"/>
      <c r="K86" s="921"/>
      <c r="L86" s="921"/>
      <c r="M86" s="921"/>
      <c r="N86" s="921"/>
      <c r="O86" s="921"/>
      <c r="P86" s="922"/>
      <c r="Q86" s="923"/>
      <c r="R86" s="866"/>
      <c r="S86" s="866"/>
      <c r="T86" s="866"/>
      <c r="U86" s="866"/>
      <c r="V86" s="866"/>
      <c r="W86" s="866"/>
      <c r="X86" s="866"/>
      <c r="Y86" s="866"/>
      <c r="Z86" s="866"/>
      <c r="AA86" s="866"/>
      <c r="AB86" s="866"/>
      <c r="AC86" s="866"/>
      <c r="AD86" s="866"/>
      <c r="AE86" s="866"/>
      <c r="AF86" s="866"/>
      <c r="AG86" s="866"/>
      <c r="AH86" s="866"/>
      <c r="AI86" s="866"/>
      <c r="AJ86" s="866"/>
      <c r="AK86" s="866"/>
      <c r="AL86" s="866"/>
      <c r="AM86" s="866"/>
      <c r="AN86" s="866"/>
      <c r="AO86" s="866"/>
      <c r="AP86" s="866"/>
      <c r="AQ86" s="866"/>
      <c r="AR86" s="866"/>
      <c r="AS86" s="866"/>
      <c r="AT86" s="866"/>
      <c r="AU86" s="866"/>
      <c r="AV86" s="866"/>
      <c r="AW86" s="866"/>
      <c r="AX86" s="866"/>
      <c r="AY86" s="866"/>
      <c r="AZ86" s="924"/>
      <c r="BA86" s="924"/>
      <c r="BB86" s="924"/>
      <c r="BC86" s="924"/>
      <c r="BD86" s="925"/>
      <c r="BE86" s="267"/>
      <c r="BF86" s="267"/>
      <c r="BG86" s="267"/>
      <c r="BH86" s="267"/>
      <c r="BI86" s="267"/>
      <c r="BJ86" s="267"/>
      <c r="BK86" s="267"/>
      <c r="BL86" s="267"/>
      <c r="BM86" s="267"/>
      <c r="BN86" s="267"/>
      <c r="BO86" s="267"/>
      <c r="BP86" s="267"/>
      <c r="BQ86" s="264">
        <v>80</v>
      </c>
      <c r="BR86" s="269"/>
      <c r="BS86" s="910"/>
      <c r="BT86" s="911"/>
      <c r="BU86" s="911"/>
      <c r="BV86" s="911"/>
      <c r="BW86" s="911"/>
      <c r="BX86" s="911"/>
      <c r="BY86" s="911"/>
      <c r="BZ86" s="911"/>
      <c r="CA86" s="911"/>
      <c r="CB86" s="911"/>
      <c r="CC86" s="911"/>
      <c r="CD86" s="911"/>
      <c r="CE86" s="911"/>
      <c r="CF86" s="911"/>
      <c r="CG86" s="912"/>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904"/>
      <c r="DW86" s="905"/>
      <c r="DX86" s="905"/>
      <c r="DY86" s="905"/>
      <c r="DZ86" s="906"/>
      <c r="EA86" s="248"/>
    </row>
    <row r="87" spans="1:131" s="249" customFormat="1" ht="26.25" customHeight="1" x14ac:dyDescent="0.15">
      <c r="A87" s="271">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67"/>
      <c r="BF87" s="267"/>
      <c r="BG87" s="267"/>
      <c r="BH87" s="267"/>
      <c r="BI87" s="267"/>
      <c r="BJ87" s="267"/>
      <c r="BK87" s="267"/>
      <c r="BL87" s="267"/>
      <c r="BM87" s="267"/>
      <c r="BN87" s="267"/>
      <c r="BO87" s="267"/>
      <c r="BP87" s="267"/>
      <c r="BQ87" s="264">
        <v>81</v>
      </c>
      <c r="BR87" s="269"/>
      <c r="BS87" s="910"/>
      <c r="BT87" s="911"/>
      <c r="BU87" s="911"/>
      <c r="BV87" s="911"/>
      <c r="BW87" s="911"/>
      <c r="BX87" s="911"/>
      <c r="BY87" s="911"/>
      <c r="BZ87" s="911"/>
      <c r="CA87" s="911"/>
      <c r="CB87" s="911"/>
      <c r="CC87" s="911"/>
      <c r="CD87" s="911"/>
      <c r="CE87" s="911"/>
      <c r="CF87" s="911"/>
      <c r="CG87" s="912"/>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904"/>
      <c r="DW87" s="905"/>
      <c r="DX87" s="905"/>
      <c r="DY87" s="905"/>
      <c r="DZ87" s="906"/>
      <c r="EA87" s="248"/>
    </row>
    <row r="88" spans="1:131" s="249" customFormat="1" ht="26.25" customHeight="1" thickBot="1" x14ac:dyDescent="0.2">
      <c r="A88" s="266" t="s">
        <v>392</v>
      </c>
      <c r="B88" s="838" t="s">
        <v>421</v>
      </c>
      <c r="C88" s="839"/>
      <c r="D88" s="839"/>
      <c r="E88" s="839"/>
      <c r="F88" s="839"/>
      <c r="G88" s="839"/>
      <c r="H88" s="839"/>
      <c r="I88" s="839"/>
      <c r="J88" s="839"/>
      <c r="K88" s="839"/>
      <c r="L88" s="839"/>
      <c r="M88" s="839"/>
      <c r="N88" s="839"/>
      <c r="O88" s="839"/>
      <c r="P88" s="840"/>
      <c r="Q88" s="885"/>
      <c r="R88" s="886"/>
      <c r="S88" s="886"/>
      <c r="T88" s="886"/>
      <c r="U88" s="886"/>
      <c r="V88" s="886"/>
      <c r="W88" s="886"/>
      <c r="X88" s="886"/>
      <c r="Y88" s="886"/>
      <c r="Z88" s="886"/>
      <c r="AA88" s="886"/>
      <c r="AB88" s="886"/>
      <c r="AC88" s="886"/>
      <c r="AD88" s="886"/>
      <c r="AE88" s="886"/>
      <c r="AF88" s="889">
        <v>7873</v>
      </c>
      <c r="AG88" s="889"/>
      <c r="AH88" s="889"/>
      <c r="AI88" s="889"/>
      <c r="AJ88" s="889"/>
      <c r="AK88" s="886"/>
      <c r="AL88" s="886"/>
      <c r="AM88" s="886"/>
      <c r="AN88" s="886"/>
      <c r="AO88" s="886"/>
      <c r="AP88" s="889">
        <v>8567</v>
      </c>
      <c r="AQ88" s="889"/>
      <c r="AR88" s="889"/>
      <c r="AS88" s="889"/>
      <c r="AT88" s="889"/>
      <c r="AU88" s="889">
        <v>1508</v>
      </c>
      <c r="AV88" s="889"/>
      <c r="AW88" s="889"/>
      <c r="AX88" s="889"/>
      <c r="AY88" s="889"/>
      <c r="AZ88" s="894"/>
      <c r="BA88" s="894"/>
      <c r="BB88" s="894"/>
      <c r="BC88" s="894"/>
      <c r="BD88" s="895"/>
      <c r="BE88" s="267"/>
      <c r="BF88" s="267"/>
      <c r="BG88" s="267"/>
      <c r="BH88" s="267"/>
      <c r="BI88" s="267"/>
      <c r="BJ88" s="267"/>
      <c r="BK88" s="267"/>
      <c r="BL88" s="267"/>
      <c r="BM88" s="267"/>
      <c r="BN88" s="267"/>
      <c r="BO88" s="267"/>
      <c r="BP88" s="267"/>
      <c r="BQ88" s="264">
        <v>82</v>
      </c>
      <c r="BR88" s="269"/>
      <c r="BS88" s="910"/>
      <c r="BT88" s="911"/>
      <c r="BU88" s="911"/>
      <c r="BV88" s="911"/>
      <c r="BW88" s="911"/>
      <c r="BX88" s="911"/>
      <c r="BY88" s="911"/>
      <c r="BZ88" s="911"/>
      <c r="CA88" s="911"/>
      <c r="CB88" s="911"/>
      <c r="CC88" s="911"/>
      <c r="CD88" s="911"/>
      <c r="CE88" s="911"/>
      <c r="CF88" s="911"/>
      <c r="CG88" s="912"/>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904"/>
      <c r="DW88" s="905"/>
      <c r="DX88" s="905"/>
      <c r="DY88" s="905"/>
      <c r="DZ88" s="906"/>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0"/>
      <c r="BT89" s="911"/>
      <c r="BU89" s="911"/>
      <c r="BV89" s="911"/>
      <c r="BW89" s="911"/>
      <c r="BX89" s="911"/>
      <c r="BY89" s="911"/>
      <c r="BZ89" s="911"/>
      <c r="CA89" s="911"/>
      <c r="CB89" s="911"/>
      <c r="CC89" s="911"/>
      <c r="CD89" s="911"/>
      <c r="CE89" s="911"/>
      <c r="CF89" s="911"/>
      <c r="CG89" s="912"/>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904"/>
      <c r="DW89" s="905"/>
      <c r="DX89" s="905"/>
      <c r="DY89" s="905"/>
      <c r="DZ89" s="906"/>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0"/>
      <c r="BT90" s="911"/>
      <c r="BU90" s="911"/>
      <c r="BV90" s="911"/>
      <c r="BW90" s="911"/>
      <c r="BX90" s="911"/>
      <c r="BY90" s="911"/>
      <c r="BZ90" s="911"/>
      <c r="CA90" s="911"/>
      <c r="CB90" s="911"/>
      <c r="CC90" s="911"/>
      <c r="CD90" s="911"/>
      <c r="CE90" s="911"/>
      <c r="CF90" s="911"/>
      <c r="CG90" s="912"/>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904"/>
      <c r="DW90" s="905"/>
      <c r="DX90" s="905"/>
      <c r="DY90" s="905"/>
      <c r="DZ90" s="906"/>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0"/>
      <c r="BT91" s="911"/>
      <c r="BU91" s="911"/>
      <c r="BV91" s="911"/>
      <c r="BW91" s="911"/>
      <c r="BX91" s="911"/>
      <c r="BY91" s="911"/>
      <c r="BZ91" s="911"/>
      <c r="CA91" s="911"/>
      <c r="CB91" s="911"/>
      <c r="CC91" s="911"/>
      <c r="CD91" s="911"/>
      <c r="CE91" s="911"/>
      <c r="CF91" s="911"/>
      <c r="CG91" s="912"/>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904"/>
      <c r="DW91" s="905"/>
      <c r="DX91" s="905"/>
      <c r="DY91" s="905"/>
      <c r="DZ91" s="906"/>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0"/>
      <c r="BT92" s="911"/>
      <c r="BU92" s="911"/>
      <c r="BV92" s="911"/>
      <c r="BW92" s="911"/>
      <c r="BX92" s="911"/>
      <c r="BY92" s="911"/>
      <c r="BZ92" s="911"/>
      <c r="CA92" s="911"/>
      <c r="CB92" s="911"/>
      <c r="CC92" s="911"/>
      <c r="CD92" s="911"/>
      <c r="CE92" s="911"/>
      <c r="CF92" s="911"/>
      <c r="CG92" s="912"/>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904"/>
      <c r="DW92" s="905"/>
      <c r="DX92" s="905"/>
      <c r="DY92" s="905"/>
      <c r="DZ92" s="906"/>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0"/>
      <c r="BT93" s="911"/>
      <c r="BU93" s="911"/>
      <c r="BV93" s="911"/>
      <c r="BW93" s="911"/>
      <c r="BX93" s="911"/>
      <c r="BY93" s="911"/>
      <c r="BZ93" s="911"/>
      <c r="CA93" s="911"/>
      <c r="CB93" s="911"/>
      <c r="CC93" s="911"/>
      <c r="CD93" s="911"/>
      <c r="CE93" s="911"/>
      <c r="CF93" s="911"/>
      <c r="CG93" s="912"/>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904"/>
      <c r="DW93" s="905"/>
      <c r="DX93" s="905"/>
      <c r="DY93" s="905"/>
      <c r="DZ93" s="906"/>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0"/>
      <c r="BT94" s="911"/>
      <c r="BU94" s="911"/>
      <c r="BV94" s="911"/>
      <c r="BW94" s="911"/>
      <c r="BX94" s="911"/>
      <c r="BY94" s="911"/>
      <c r="BZ94" s="911"/>
      <c r="CA94" s="911"/>
      <c r="CB94" s="911"/>
      <c r="CC94" s="911"/>
      <c r="CD94" s="911"/>
      <c r="CE94" s="911"/>
      <c r="CF94" s="911"/>
      <c r="CG94" s="912"/>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904"/>
      <c r="DW94" s="905"/>
      <c r="DX94" s="905"/>
      <c r="DY94" s="905"/>
      <c r="DZ94" s="906"/>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0"/>
      <c r="BT95" s="911"/>
      <c r="BU95" s="911"/>
      <c r="BV95" s="911"/>
      <c r="BW95" s="911"/>
      <c r="BX95" s="911"/>
      <c r="BY95" s="911"/>
      <c r="BZ95" s="911"/>
      <c r="CA95" s="911"/>
      <c r="CB95" s="911"/>
      <c r="CC95" s="911"/>
      <c r="CD95" s="911"/>
      <c r="CE95" s="911"/>
      <c r="CF95" s="911"/>
      <c r="CG95" s="912"/>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904"/>
      <c r="DW95" s="905"/>
      <c r="DX95" s="905"/>
      <c r="DY95" s="905"/>
      <c r="DZ95" s="906"/>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0"/>
      <c r="BT96" s="911"/>
      <c r="BU96" s="911"/>
      <c r="BV96" s="911"/>
      <c r="BW96" s="911"/>
      <c r="BX96" s="911"/>
      <c r="BY96" s="911"/>
      <c r="BZ96" s="911"/>
      <c r="CA96" s="911"/>
      <c r="CB96" s="911"/>
      <c r="CC96" s="911"/>
      <c r="CD96" s="911"/>
      <c r="CE96" s="911"/>
      <c r="CF96" s="911"/>
      <c r="CG96" s="912"/>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904"/>
      <c r="DW96" s="905"/>
      <c r="DX96" s="905"/>
      <c r="DY96" s="905"/>
      <c r="DZ96" s="906"/>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0"/>
      <c r="BT97" s="911"/>
      <c r="BU97" s="911"/>
      <c r="BV97" s="911"/>
      <c r="BW97" s="911"/>
      <c r="BX97" s="911"/>
      <c r="BY97" s="911"/>
      <c r="BZ97" s="911"/>
      <c r="CA97" s="911"/>
      <c r="CB97" s="911"/>
      <c r="CC97" s="911"/>
      <c r="CD97" s="911"/>
      <c r="CE97" s="911"/>
      <c r="CF97" s="911"/>
      <c r="CG97" s="912"/>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904"/>
      <c r="DW97" s="905"/>
      <c r="DX97" s="905"/>
      <c r="DY97" s="905"/>
      <c r="DZ97" s="906"/>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0"/>
      <c r="BT98" s="911"/>
      <c r="BU98" s="911"/>
      <c r="BV98" s="911"/>
      <c r="BW98" s="911"/>
      <c r="BX98" s="911"/>
      <c r="BY98" s="911"/>
      <c r="BZ98" s="911"/>
      <c r="CA98" s="911"/>
      <c r="CB98" s="911"/>
      <c r="CC98" s="911"/>
      <c r="CD98" s="911"/>
      <c r="CE98" s="911"/>
      <c r="CF98" s="911"/>
      <c r="CG98" s="912"/>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904"/>
      <c r="DW98" s="905"/>
      <c r="DX98" s="905"/>
      <c r="DY98" s="905"/>
      <c r="DZ98" s="906"/>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0"/>
      <c r="BT99" s="911"/>
      <c r="BU99" s="911"/>
      <c r="BV99" s="911"/>
      <c r="BW99" s="911"/>
      <c r="BX99" s="911"/>
      <c r="BY99" s="911"/>
      <c r="BZ99" s="911"/>
      <c r="CA99" s="911"/>
      <c r="CB99" s="911"/>
      <c r="CC99" s="911"/>
      <c r="CD99" s="911"/>
      <c r="CE99" s="911"/>
      <c r="CF99" s="911"/>
      <c r="CG99" s="912"/>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904"/>
      <c r="DW99" s="905"/>
      <c r="DX99" s="905"/>
      <c r="DY99" s="905"/>
      <c r="DZ99" s="906"/>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0"/>
      <c r="BT100" s="911"/>
      <c r="BU100" s="911"/>
      <c r="BV100" s="911"/>
      <c r="BW100" s="911"/>
      <c r="BX100" s="911"/>
      <c r="BY100" s="911"/>
      <c r="BZ100" s="911"/>
      <c r="CA100" s="911"/>
      <c r="CB100" s="911"/>
      <c r="CC100" s="911"/>
      <c r="CD100" s="911"/>
      <c r="CE100" s="911"/>
      <c r="CF100" s="911"/>
      <c r="CG100" s="912"/>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904"/>
      <c r="DW100" s="905"/>
      <c r="DX100" s="905"/>
      <c r="DY100" s="905"/>
      <c r="DZ100" s="906"/>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0"/>
      <c r="BT101" s="911"/>
      <c r="BU101" s="911"/>
      <c r="BV101" s="911"/>
      <c r="BW101" s="911"/>
      <c r="BX101" s="911"/>
      <c r="BY101" s="911"/>
      <c r="BZ101" s="911"/>
      <c r="CA101" s="911"/>
      <c r="CB101" s="911"/>
      <c r="CC101" s="911"/>
      <c r="CD101" s="911"/>
      <c r="CE101" s="911"/>
      <c r="CF101" s="911"/>
      <c r="CG101" s="912"/>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904"/>
      <c r="DW101" s="905"/>
      <c r="DX101" s="905"/>
      <c r="DY101" s="905"/>
      <c r="DZ101" s="906"/>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38" t="s">
        <v>422</v>
      </c>
      <c r="BS102" s="839"/>
      <c r="BT102" s="839"/>
      <c r="BU102" s="839"/>
      <c r="BV102" s="839"/>
      <c r="BW102" s="839"/>
      <c r="BX102" s="839"/>
      <c r="BY102" s="839"/>
      <c r="BZ102" s="839"/>
      <c r="CA102" s="839"/>
      <c r="CB102" s="839"/>
      <c r="CC102" s="839"/>
      <c r="CD102" s="839"/>
      <c r="CE102" s="839"/>
      <c r="CF102" s="839"/>
      <c r="CG102" s="840"/>
      <c r="CH102" s="936"/>
      <c r="CI102" s="937"/>
      <c r="CJ102" s="937"/>
      <c r="CK102" s="937"/>
      <c r="CL102" s="938"/>
      <c r="CM102" s="936"/>
      <c r="CN102" s="937"/>
      <c r="CO102" s="937"/>
      <c r="CP102" s="937"/>
      <c r="CQ102" s="938"/>
      <c r="CR102" s="939">
        <v>15</v>
      </c>
      <c r="CS102" s="897"/>
      <c r="CT102" s="897"/>
      <c r="CU102" s="897"/>
      <c r="CV102" s="940"/>
      <c r="CW102" s="939">
        <v>33</v>
      </c>
      <c r="CX102" s="897"/>
      <c r="CY102" s="897"/>
      <c r="CZ102" s="897"/>
      <c r="DA102" s="940"/>
      <c r="DB102" s="939"/>
      <c r="DC102" s="897"/>
      <c r="DD102" s="897"/>
      <c r="DE102" s="897"/>
      <c r="DF102" s="940"/>
      <c r="DG102" s="939"/>
      <c r="DH102" s="897"/>
      <c r="DI102" s="897"/>
      <c r="DJ102" s="897"/>
      <c r="DK102" s="940"/>
      <c r="DL102" s="939"/>
      <c r="DM102" s="897"/>
      <c r="DN102" s="897"/>
      <c r="DO102" s="897"/>
      <c r="DP102" s="940"/>
      <c r="DQ102" s="939"/>
      <c r="DR102" s="897"/>
      <c r="DS102" s="897"/>
      <c r="DT102" s="897"/>
      <c r="DU102" s="940"/>
      <c r="DV102" s="963"/>
      <c r="DW102" s="964"/>
      <c r="DX102" s="964"/>
      <c r="DY102" s="964"/>
      <c r="DZ102" s="965"/>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6" t="s">
        <v>423</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7" t="s">
        <v>424</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8" t="s">
        <v>427</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428</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48" customFormat="1" ht="26.25" customHeight="1" x14ac:dyDescent="0.15">
      <c r="A109" s="961" t="s">
        <v>429</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430</v>
      </c>
      <c r="AB109" s="942"/>
      <c r="AC109" s="942"/>
      <c r="AD109" s="942"/>
      <c r="AE109" s="943"/>
      <c r="AF109" s="941" t="s">
        <v>431</v>
      </c>
      <c r="AG109" s="942"/>
      <c r="AH109" s="942"/>
      <c r="AI109" s="942"/>
      <c r="AJ109" s="943"/>
      <c r="AK109" s="941" t="s">
        <v>307</v>
      </c>
      <c r="AL109" s="942"/>
      <c r="AM109" s="942"/>
      <c r="AN109" s="942"/>
      <c r="AO109" s="943"/>
      <c r="AP109" s="941" t="s">
        <v>432</v>
      </c>
      <c r="AQ109" s="942"/>
      <c r="AR109" s="942"/>
      <c r="AS109" s="942"/>
      <c r="AT109" s="944"/>
      <c r="AU109" s="961" t="s">
        <v>429</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430</v>
      </c>
      <c r="BR109" s="942"/>
      <c r="BS109" s="942"/>
      <c r="BT109" s="942"/>
      <c r="BU109" s="943"/>
      <c r="BV109" s="941" t="s">
        <v>431</v>
      </c>
      <c r="BW109" s="942"/>
      <c r="BX109" s="942"/>
      <c r="BY109" s="942"/>
      <c r="BZ109" s="943"/>
      <c r="CA109" s="941" t="s">
        <v>307</v>
      </c>
      <c r="CB109" s="942"/>
      <c r="CC109" s="942"/>
      <c r="CD109" s="942"/>
      <c r="CE109" s="943"/>
      <c r="CF109" s="962" t="s">
        <v>432</v>
      </c>
      <c r="CG109" s="962"/>
      <c r="CH109" s="962"/>
      <c r="CI109" s="962"/>
      <c r="CJ109" s="962"/>
      <c r="CK109" s="941" t="s">
        <v>433</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430</v>
      </c>
      <c r="DH109" s="942"/>
      <c r="DI109" s="942"/>
      <c r="DJ109" s="942"/>
      <c r="DK109" s="943"/>
      <c r="DL109" s="941" t="s">
        <v>431</v>
      </c>
      <c r="DM109" s="942"/>
      <c r="DN109" s="942"/>
      <c r="DO109" s="942"/>
      <c r="DP109" s="943"/>
      <c r="DQ109" s="941" t="s">
        <v>307</v>
      </c>
      <c r="DR109" s="942"/>
      <c r="DS109" s="942"/>
      <c r="DT109" s="942"/>
      <c r="DU109" s="943"/>
      <c r="DV109" s="941" t="s">
        <v>432</v>
      </c>
      <c r="DW109" s="942"/>
      <c r="DX109" s="942"/>
      <c r="DY109" s="942"/>
      <c r="DZ109" s="944"/>
    </row>
    <row r="110" spans="1:131" s="248" customFormat="1" ht="26.25" customHeight="1" x14ac:dyDescent="0.15">
      <c r="A110" s="945" t="s">
        <v>434</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608253</v>
      </c>
      <c r="AB110" s="949"/>
      <c r="AC110" s="949"/>
      <c r="AD110" s="949"/>
      <c r="AE110" s="950"/>
      <c r="AF110" s="951">
        <v>602867</v>
      </c>
      <c r="AG110" s="949"/>
      <c r="AH110" s="949"/>
      <c r="AI110" s="949"/>
      <c r="AJ110" s="950"/>
      <c r="AK110" s="951">
        <v>669975</v>
      </c>
      <c r="AL110" s="949"/>
      <c r="AM110" s="949"/>
      <c r="AN110" s="949"/>
      <c r="AO110" s="950"/>
      <c r="AP110" s="952">
        <v>27.2</v>
      </c>
      <c r="AQ110" s="953"/>
      <c r="AR110" s="953"/>
      <c r="AS110" s="953"/>
      <c r="AT110" s="954"/>
      <c r="AU110" s="955" t="s">
        <v>73</v>
      </c>
      <c r="AV110" s="956"/>
      <c r="AW110" s="956"/>
      <c r="AX110" s="956"/>
      <c r="AY110" s="956"/>
      <c r="AZ110" s="997" t="s">
        <v>435</v>
      </c>
      <c r="BA110" s="946"/>
      <c r="BB110" s="946"/>
      <c r="BC110" s="946"/>
      <c r="BD110" s="946"/>
      <c r="BE110" s="946"/>
      <c r="BF110" s="946"/>
      <c r="BG110" s="946"/>
      <c r="BH110" s="946"/>
      <c r="BI110" s="946"/>
      <c r="BJ110" s="946"/>
      <c r="BK110" s="946"/>
      <c r="BL110" s="946"/>
      <c r="BM110" s="946"/>
      <c r="BN110" s="946"/>
      <c r="BO110" s="946"/>
      <c r="BP110" s="947"/>
      <c r="BQ110" s="983">
        <v>6874912</v>
      </c>
      <c r="BR110" s="984"/>
      <c r="BS110" s="984"/>
      <c r="BT110" s="984"/>
      <c r="BU110" s="984"/>
      <c r="BV110" s="984">
        <v>6972620</v>
      </c>
      <c r="BW110" s="984"/>
      <c r="BX110" s="984"/>
      <c r="BY110" s="984"/>
      <c r="BZ110" s="984"/>
      <c r="CA110" s="984">
        <v>6564691</v>
      </c>
      <c r="CB110" s="984"/>
      <c r="CC110" s="984"/>
      <c r="CD110" s="984"/>
      <c r="CE110" s="984"/>
      <c r="CF110" s="998">
        <v>266.60000000000002</v>
      </c>
      <c r="CG110" s="999"/>
      <c r="CH110" s="999"/>
      <c r="CI110" s="999"/>
      <c r="CJ110" s="999"/>
      <c r="CK110" s="1000" t="s">
        <v>436</v>
      </c>
      <c r="CL110" s="1001"/>
      <c r="CM110" s="980" t="s">
        <v>437</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83" t="s">
        <v>173</v>
      </c>
      <c r="DH110" s="984"/>
      <c r="DI110" s="984"/>
      <c r="DJ110" s="984"/>
      <c r="DK110" s="984"/>
      <c r="DL110" s="984" t="s">
        <v>173</v>
      </c>
      <c r="DM110" s="984"/>
      <c r="DN110" s="984"/>
      <c r="DO110" s="984"/>
      <c r="DP110" s="984"/>
      <c r="DQ110" s="984" t="s">
        <v>438</v>
      </c>
      <c r="DR110" s="984"/>
      <c r="DS110" s="984"/>
      <c r="DT110" s="984"/>
      <c r="DU110" s="984"/>
      <c r="DV110" s="985" t="s">
        <v>438</v>
      </c>
      <c r="DW110" s="985"/>
      <c r="DX110" s="985"/>
      <c r="DY110" s="985"/>
      <c r="DZ110" s="986"/>
    </row>
    <row r="111" spans="1:131" s="248" customFormat="1" ht="26.25" customHeight="1" x14ac:dyDescent="0.15">
      <c r="A111" s="987" t="s">
        <v>439</v>
      </c>
      <c r="B111" s="988"/>
      <c r="C111" s="988"/>
      <c r="D111" s="988"/>
      <c r="E111" s="988"/>
      <c r="F111" s="988"/>
      <c r="G111" s="988"/>
      <c r="H111" s="988"/>
      <c r="I111" s="988"/>
      <c r="J111" s="988"/>
      <c r="K111" s="988"/>
      <c r="L111" s="988"/>
      <c r="M111" s="988"/>
      <c r="N111" s="988"/>
      <c r="O111" s="988"/>
      <c r="P111" s="988"/>
      <c r="Q111" s="988"/>
      <c r="R111" s="988"/>
      <c r="S111" s="988"/>
      <c r="T111" s="988"/>
      <c r="U111" s="988"/>
      <c r="V111" s="988"/>
      <c r="W111" s="988"/>
      <c r="X111" s="988"/>
      <c r="Y111" s="988"/>
      <c r="Z111" s="989"/>
      <c r="AA111" s="990" t="s">
        <v>438</v>
      </c>
      <c r="AB111" s="991"/>
      <c r="AC111" s="991"/>
      <c r="AD111" s="991"/>
      <c r="AE111" s="992"/>
      <c r="AF111" s="993" t="s">
        <v>414</v>
      </c>
      <c r="AG111" s="991"/>
      <c r="AH111" s="991"/>
      <c r="AI111" s="991"/>
      <c r="AJ111" s="992"/>
      <c r="AK111" s="993" t="s">
        <v>438</v>
      </c>
      <c r="AL111" s="991"/>
      <c r="AM111" s="991"/>
      <c r="AN111" s="991"/>
      <c r="AO111" s="992"/>
      <c r="AP111" s="994" t="s">
        <v>173</v>
      </c>
      <c r="AQ111" s="995"/>
      <c r="AR111" s="995"/>
      <c r="AS111" s="995"/>
      <c r="AT111" s="996"/>
      <c r="AU111" s="957"/>
      <c r="AV111" s="958"/>
      <c r="AW111" s="958"/>
      <c r="AX111" s="958"/>
      <c r="AY111" s="958"/>
      <c r="AZ111" s="1006" t="s">
        <v>440</v>
      </c>
      <c r="BA111" s="1007"/>
      <c r="BB111" s="1007"/>
      <c r="BC111" s="1007"/>
      <c r="BD111" s="1007"/>
      <c r="BE111" s="1007"/>
      <c r="BF111" s="1007"/>
      <c r="BG111" s="1007"/>
      <c r="BH111" s="1007"/>
      <c r="BI111" s="1007"/>
      <c r="BJ111" s="1007"/>
      <c r="BK111" s="1007"/>
      <c r="BL111" s="1007"/>
      <c r="BM111" s="1007"/>
      <c r="BN111" s="1007"/>
      <c r="BO111" s="1007"/>
      <c r="BP111" s="1008"/>
      <c r="BQ111" s="976" t="s">
        <v>438</v>
      </c>
      <c r="BR111" s="977"/>
      <c r="BS111" s="977"/>
      <c r="BT111" s="977"/>
      <c r="BU111" s="977"/>
      <c r="BV111" s="977" t="s">
        <v>394</v>
      </c>
      <c r="BW111" s="977"/>
      <c r="BX111" s="977"/>
      <c r="BY111" s="977"/>
      <c r="BZ111" s="977"/>
      <c r="CA111" s="977" t="s">
        <v>173</v>
      </c>
      <c r="CB111" s="977"/>
      <c r="CC111" s="977"/>
      <c r="CD111" s="977"/>
      <c r="CE111" s="977"/>
      <c r="CF111" s="971" t="s">
        <v>438</v>
      </c>
      <c r="CG111" s="972"/>
      <c r="CH111" s="972"/>
      <c r="CI111" s="972"/>
      <c r="CJ111" s="972"/>
      <c r="CK111" s="1002"/>
      <c r="CL111" s="1003"/>
      <c r="CM111" s="973" t="s">
        <v>441</v>
      </c>
      <c r="CN111" s="974"/>
      <c r="CO111" s="974"/>
      <c r="CP111" s="974"/>
      <c r="CQ111" s="974"/>
      <c r="CR111" s="974"/>
      <c r="CS111" s="974"/>
      <c r="CT111" s="974"/>
      <c r="CU111" s="974"/>
      <c r="CV111" s="974"/>
      <c r="CW111" s="974"/>
      <c r="CX111" s="974"/>
      <c r="CY111" s="974"/>
      <c r="CZ111" s="974"/>
      <c r="DA111" s="974"/>
      <c r="DB111" s="974"/>
      <c r="DC111" s="974"/>
      <c r="DD111" s="974"/>
      <c r="DE111" s="974"/>
      <c r="DF111" s="975"/>
      <c r="DG111" s="976" t="s">
        <v>394</v>
      </c>
      <c r="DH111" s="977"/>
      <c r="DI111" s="977"/>
      <c r="DJ111" s="977"/>
      <c r="DK111" s="977"/>
      <c r="DL111" s="977" t="s">
        <v>173</v>
      </c>
      <c r="DM111" s="977"/>
      <c r="DN111" s="977"/>
      <c r="DO111" s="977"/>
      <c r="DP111" s="977"/>
      <c r="DQ111" s="977" t="s">
        <v>173</v>
      </c>
      <c r="DR111" s="977"/>
      <c r="DS111" s="977"/>
      <c r="DT111" s="977"/>
      <c r="DU111" s="977"/>
      <c r="DV111" s="978" t="s">
        <v>173</v>
      </c>
      <c r="DW111" s="978"/>
      <c r="DX111" s="978"/>
      <c r="DY111" s="978"/>
      <c r="DZ111" s="979"/>
    </row>
    <row r="112" spans="1:131" s="248" customFormat="1" ht="26.25" customHeight="1" x14ac:dyDescent="0.15">
      <c r="A112" s="1009" t="s">
        <v>442</v>
      </c>
      <c r="B112" s="1010"/>
      <c r="C112" s="1007" t="s">
        <v>443</v>
      </c>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8"/>
      <c r="AA112" s="1015" t="s">
        <v>173</v>
      </c>
      <c r="AB112" s="1016"/>
      <c r="AC112" s="1016"/>
      <c r="AD112" s="1016"/>
      <c r="AE112" s="1017"/>
      <c r="AF112" s="1018" t="s">
        <v>394</v>
      </c>
      <c r="AG112" s="1016"/>
      <c r="AH112" s="1016"/>
      <c r="AI112" s="1016"/>
      <c r="AJ112" s="1017"/>
      <c r="AK112" s="1018" t="s">
        <v>414</v>
      </c>
      <c r="AL112" s="1016"/>
      <c r="AM112" s="1016"/>
      <c r="AN112" s="1016"/>
      <c r="AO112" s="1017"/>
      <c r="AP112" s="1019" t="s">
        <v>173</v>
      </c>
      <c r="AQ112" s="1020"/>
      <c r="AR112" s="1020"/>
      <c r="AS112" s="1020"/>
      <c r="AT112" s="1021"/>
      <c r="AU112" s="957"/>
      <c r="AV112" s="958"/>
      <c r="AW112" s="958"/>
      <c r="AX112" s="958"/>
      <c r="AY112" s="958"/>
      <c r="AZ112" s="1006" t="s">
        <v>444</v>
      </c>
      <c r="BA112" s="1007"/>
      <c r="BB112" s="1007"/>
      <c r="BC112" s="1007"/>
      <c r="BD112" s="1007"/>
      <c r="BE112" s="1007"/>
      <c r="BF112" s="1007"/>
      <c r="BG112" s="1007"/>
      <c r="BH112" s="1007"/>
      <c r="BI112" s="1007"/>
      <c r="BJ112" s="1007"/>
      <c r="BK112" s="1007"/>
      <c r="BL112" s="1007"/>
      <c r="BM112" s="1007"/>
      <c r="BN112" s="1007"/>
      <c r="BO112" s="1007"/>
      <c r="BP112" s="1008"/>
      <c r="BQ112" s="976">
        <v>361402</v>
      </c>
      <c r="BR112" s="977"/>
      <c r="BS112" s="977"/>
      <c r="BT112" s="977"/>
      <c r="BU112" s="977"/>
      <c r="BV112" s="977">
        <v>304667</v>
      </c>
      <c r="BW112" s="977"/>
      <c r="BX112" s="977"/>
      <c r="BY112" s="977"/>
      <c r="BZ112" s="977"/>
      <c r="CA112" s="977">
        <v>270484</v>
      </c>
      <c r="CB112" s="977"/>
      <c r="CC112" s="977"/>
      <c r="CD112" s="977"/>
      <c r="CE112" s="977"/>
      <c r="CF112" s="971">
        <v>11</v>
      </c>
      <c r="CG112" s="972"/>
      <c r="CH112" s="972"/>
      <c r="CI112" s="972"/>
      <c r="CJ112" s="972"/>
      <c r="CK112" s="1002"/>
      <c r="CL112" s="1003"/>
      <c r="CM112" s="973" t="s">
        <v>445</v>
      </c>
      <c r="CN112" s="974"/>
      <c r="CO112" s="974"/>
      <c r="CP112" s="974"/>
      <c r="CQ112" s="974"/>
      <c r="CR112" s="974"/>
      <c r="CS112" s="974"/>
      <c r="CT112" s="974"/>
      <c r="CU112" s="974"/>
      <c r="CV112" s="974"/>
      <c r="CW112" s="974"/>
      <c r="CX112" s="974"/>
      <c r="CY112" s="974"/>
      <c r="CZ112" s="974"/>
      <c r="DA112" s="974"/>
      <c r="DB112" s="974"/>
      <c r="DC112" s="974"/>
      <c r="DD112" s="974"/>
      <c r="DE112" s="974"/>
      <c r="DF112" s="975"/>
      <c r="DG112" s="976" t="s">
        <v>173</v>
      </c>
      <c r="DH112" s="977"/>
      <c r="DI112" s="977"/>
      <c r="DJ112" s="977"/>
      <c r="DK112" s="977"/>
      <c r="DL112" s="977" t="s">
        <v>438</v>
      </c>
      <c r="DM112" s="977"/>
      <c r="DN112" s="977"/>
      <c r="DO112" s="977"/>
      <c r="DP112" s="977"/>
      <c r="DQ112" s="977" t="s">
        <v>394</v>
      </c>
      <c r="DR112" s="977"/>
      <c r="DS112" s="977"/>
      <c r="DT112" s="977"/>
      <c r="DU112" s="977"/>
      <c r="DV112" s="978" t="s">
        <v>414</v>
      </c>
      <c r="DW112" s="978"/>
      <c r="DX112" s="978"/>
      <c r="DY112" s="978"/>
      <c r="DZ112" s="979"/>
    </row>
    <row r="113" spans="1:130" s="248" customFormat="1" ht="26.25" customHeight="1" x14ac:dyDescent="0.15">
      <c r="A113" s="1011"/>
      <c r="B113" s="1012"/>
      <c r="C113" s="1007" t="s">
        <v>446</v>
      </c>
      <c r="D113" s="1007"/>
      <c r="E113" s="1007"/>
      <c r="F113" s="1007"/>
      <c r="G113" s="1007"/>
      <c r="H113" s="1007"/>
      <c r="I113" s="1007"/>
      <c r="J113" s="1007"/>
      <c r="K113" s="1007"/>
      <c r="L113" s="1007"/>
      <c r="M113" s="1007"/>
      <c r="N113" s="1007"/>
      <c r="O113" s="1007"/>
      <c r="P113" s="1007"/>
      <c r="Q113" s="1007"/>
      <c r="R113" s="1007"/>
      <c r="S113" s="1007"/>
      <c r="T113" s="1007"/>
      <c r="U113" s="1007"/>
      <c r="V113" s="1007"/>
      <c r="W113" s="1007"/>
      <c r="X113" s="1007"/>
      <c r="Y113" s="1007"/>
      <c r="Z113" s="1008"/>
      <c r="AA113" s="990">
        <v>58388</v>
      </c>
      <c r="AB113" s="991"/>
      <c r="AC113" s="991"/>
      <c r="AD113" s="991"/>
      <c r="AE113" s="992"/>
      <c r="AF113" s="993">
        <v>54680</v>
      </c>
      <c r="AG113" s="991"/>
      <c r="AH113" s="991"/>
      <c r="AI113" s="991"/>
      <c r="AJ113" s="992"/>
      <c r="AK113" s="993">
        <v>52486</v>
      </c>
      <c r="AL113" s="991"/>
      <c r="AM113" s="991"/>
      <c r="AN113" s="991"/>
      <c r="AO113" s="992"/>
      <c r="AP113" s="994">
        <v>2.1</v>
      </c>
      <c r="AQ113" s="995"/>
      <c r="AR113" s="995"/>
      <c r="AS113" s="995"/>
      <c r="AT113" s="996"/>
      <c r="AU113" s="957"/>
      <c r="AV113" s="958"/>
      <c r="AW113" s="958"/>
      <c r="AX113" s="958"/>
      <c r="AY113" s="958"/>
      <c r="AZ113" s="1006" t="s">
        <v>447</v>
      </c>
      <c r="BA113" s="1007"/>
      <c r="BB113" s="1007"/>
      <c r="BC113" s="1007"/>
      <c r="BD113" s="1007"/>
      <c r="BE113" s="1007"/>
      <c r="BF113" s="1007"/>
      <c r="BG113" s="1007"/>
      <c r="BH113" s="1007"/>
      <c r="BI113" s="1007"/>
      <c r="BJ113" s="1007"/>
      <c r="BK113" s="1007"/>
      <c r="BL113" s="1007"/>
      <c r="BM113" s="1007"/>
      <c r="BN113" s="1007"/>
      <c r="BO113" s="1007"/>
      <c r="BP113" s="1008"/>
      <c r="BQ113" s="976">
        <v>1467387</v>
      </c>
      <c r="BR113" s="977"/>
      <c r="BS113" s="977"/>
      <c r="BT113" s="977"/>
      <c r="BU113" s="977"/>
      <c r="BV113" s="977">
        <v>1456200</v>
      </c>
      <c r="BW113" s="977"/>
      <c r="BX113" s="977"/>
      <c r="BY113" s="977"/>
      <c r="BZ113" s="977"/>
      <c r="CA113" s="977">
        <v>1508202</v>
      </c>
      <c r="CB113" s="977"/>
      <c r="CC113" s="977"/>
      <c r="CD113" s="977"/>
      <c r="CE113" s="977"/>
      <c r="CF113" s="971">
        <v>61.3</v>
      </c>
      <c r="CG113" s="972"/>
      <c r="CH113" s="972"/>
      <c r="CI113" s="972"/>
      <c r="CJ113" s="972"/>
      <c r="CK113" s="1002"/>
      <c r="CL113" s="1003"/>
      <c r="CM113" s="973" t="s">
        <v>448</v>
      </c>
      <c r="CN113" s="974"/>
      <c r="CO113" s="974"/>
      <c r="CP113" s="974"/>
      <c r="CQ113" s="974"/>
      <c r="CR113" s="974"/>
      <c r="CS113" s="974"/>
      <c r="CT113" s="974"/>
      <c r="CU113" s="974"/>
      <c r="CV113" s="974"/>
      <c r="CW113" s="974"/>
      <c r="CX113" s="974"/>
      <c r="CY113" s="974"/>
      <c r="CZ113" s="974"/>
      <c r="DA113" s="974"/>
      <c r="DB113" s="974"/>
      <c r="DC113" s="974"/>
      <c r="DD113" s="974"/>
      <c r="DE113" s="974"/>
      <c r="DF113" s="975"/>
      <c r="DG113" s="1015" t="s">
        <v>394</v>
      </c>
      <c r="DH113" s="1016"/>
      <c r="DI113" s="1016"/>
      <c r="DJ113" s="1016"/>
      <c r="DK113" s="1017"/>
      <c r="DL113" s="1018" t="s">
        <v>438</v>
      </c>
      <c r="DM113" s="1016"/>
      <c r="DN113" s="1016"/>
      <c r="DO113" s="1016"/>
      <c r="DP113" s="1017"/>
      <c r="DQ113" s="1018" t="s">
        <v>173</v>
      </c>
      <c r="DR113" s="1016"/>
      <c r="DS113" s="1016"/>
      <c r="DT113" s="1016"/>
      <c r="DU113" s="1017"/>
      <c r="DV113" s="1019" t="s">
        <v>173</v>
      </c>
      <c r="DW113" s="1020"/>
      <c r="DX113" s="1020"/>
      <c r="DY113" s="1020"/>
      <c r="DZ113" s="1021"/>
    </row>
    <row r="114" spans="1:130" s="248" customFormat="1" ht="26.25" customHeight="1" x14ac:dyDescent="0.15">
      <c r="A114" s="1011"/>
      <c r="B114" s="1012"/>
      <c r="C114" s="1007" t="s">
        <v>449</v>
      </c>
      <c r="D114" s="1007"/>
      <c r="E114" s="1007"/>
      <c r="F114" s="1007"/>
      <c r="G114" s="1007"/>
      <c r="H114" s="1007"/>
      <c r="I114" s="1007"/>
      <c r="J114" s="1007"/>
      <c r="K114" s="1007"/>
      <c r="L114" s="1007"/>
      <c r="M114" s="1007"/>
      <c r="N114" s="1007"/>
      <c r="O114" s="1007"/>
      <c r="P114" s="1007"/>
      <c r="Q114" s="1007"/>
      <c r="R114" s="1007"/>
      <c r="S114" s="1007"/>
      <c r="T114" s="1007"/>
      <c r="U114" s="1007"/>
      <c r="V114" s="1007"/>
      <c r="W114" s="1007"/>
      <c r="X114" s="1007"/>
      <c r="Y114" s="1007"/>
      <c r="Z114" s="1008"/>
      <c r="AA114" s="1015">
        <v>63696</v>
      </c>
      <c r="AB114" s="1016"/>
      <c r="AC114" s="1016"/>
      <c r="AD114" s="1016"/>
      <c r="AE114" s="1017"/>
      <c r="AF114" s="1018">
        <v>82174</v>
      </c>
      <c r="AG114" s="1016"/>
      <c r="AH114" s="1016"/>
      <c r="AI114" s="1016"/>
      <c r="AJ114" s="1017"/>
      <c r="AK114" s="1018">
        <v>98288</v>
      </c>
      <c r="AL114" s="1016"/>
      <c r="AM114" s="1016"/>
      <c r="AN114" s="1016"/>
      <c r="AO114" s="1017"/>
      <c r="AP114" s="1019">
        <v>4</v>
      </c>
      <c r="AQ114" s="1020"/>
      <c r="AR114" s="1020"/>
      <c r="AS114" s="1020"/>
      <c r="AT114" s="1021"/>
      <c r="AU114" s="957"/>
      <c r="AV114" s="958"/>
      <c r="AW114" s="958"/>
      <c r="AX114" s="958"/>
      <c r="AY114" s="958"/>
      <c r="AZ114" s="1006" t="s">
        <v>450</v>
      </c>
      <c r="BA114" s="1007"/>
      <c r="BB114" s="1007"/>
      <c r="BC114" s="1007"/>
      <c r="BD114" s="1007"/>
      <c r="BE114" s="1007"/>
      <c r="BF114" s="1007"/>
      <c r="BG114" s="1007"/>
      <c r="BH114" s="1007"/>
      <c r="BI114" s="1007"/>
      <c r="BJ114" s="1007"/>
      <c r="BK114" s="1007"/>
      <c r="BL114" s="1007"/>
      <c r="BM114" s="1007"/>
      <c r="BN114" s="1007"/>
      <c r="BO114" s="1007"/>
      <c r="BP114" s="1008"/>
      <c r="BQ114" s="976">
        <v>742329</v>
      </c>
      <c r="BR114" s="977"/>
      <c r="BS114" s="977"/>
      <c r="BT114" s="977"/>
      <c r="BU114" s="977"/>
      <c r="BV114" s="977">
        <v>727484</v>
      </c>
      <c r="BW114" s="977"/>
      <c r="BX114" s="977"/>
      <c r="BY114" s="977"/>
      <c r="BZ114" s="977"/>
      <c r="CA114" s="977">
        <v>683975</v>
      </c>
      <c r="CB114" s="977"/>
      <c r="CC114" s="977"/>
      <c r="CD114" s="977"/>
      <c r="CE114" s="977"/>
      <c r="CF114" s="971">
        <v>27.8</v>
      </c>
      <c r="CG114" s="972"/>
      <c r="CH114" s="972"/>
      <c r="CI114" s="972"/>
      <c r="CJ114" s="972"/>
      <c r="CK114" s="1002"/>
      <c r="CL114" s="1003"/>
      <c r="CM114" s="973" t="s">
        <v>451</v>
      </c>
      <c r="CN114" s="974"/>
      <c r="CO114" s="974"/>
      <c r="CP114" s="974"/>
      <c r="CQ114" s="974"/>
      <c r="CR114" s="974"/>
      <c r="CS114" s="974"/>
      <c r="CT114" s="974"/>
      <c r="CU114" s="974"/>
      <c r="CV114" s="974"/>
      <c r="CW114" s="974"/>
      <c r="CX114" s="974"/>
      <c r="CY114" s="974"/>
      <c r="CZ114" s="974"/>
      <c r="DA114" s="974"/>
      <c r="DB114" s="974"/>
      <c r="DC114" s="974"/>
      <c r="DD114" s="974"/>
      <c r="DE114" s="974"/>
      <c r="DF114" s="975"/>
      <c r="DG114" s="1015" t="s">
        <v>414</v>
      </c>
      <c r="DH114" s="1016"/>
      <c r="DI114" s="1016"/>
      <c r="DJ114" s="1016"/>
      <c r="DK114" s="1017"/>
      <c r="DL114" s="1018" t="s">
        <v>173</v>
      </c>
      <c r="DM114" s="1016"/>
      <c r="DN114" s="1016"/>
      <c r="DO114" s="1016"/>
      <c r="DP114" s="1017"/>
      <c r="DQ114" s="1018" t="s">
        <v>438</v>
      </c>
      <c r="DR114" s="1016"/>
      <c r="DS114" s="1016"/>
      <c r="DT114" s="1016"/>
      <c r="DU114" s="1017"/>
      <c r="DV114" s="1019" t="s">
        <v>414</v>
      </c>
      <c r="DW114" s="1020"/>
      <c r="DX114" s="1020"/>
      <c r="DY114" s="1020"/>
      <c r="DZ114" s="1021"/>
    </row>
    <row r="115" spans="1:130" s="248" customFormat="1" ht="26.25" customHeight="1" x14ac:dyDescent="0.15">
      <c r="A115" s="1011"/>
      <c r="B115" s="1012"/>
      <c r="C115" s="1007" t="s">
        <v>452</v>
      </c>
      <c r="D115" s="1007"/>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1008"/>
      <c r="AA115" s="990">
        <v>29</v>
      </c>
      <c r="AB115" s="991"/>
      <c r="AC115" s="991"/>
      <c r="AD115" s="991"/>
      <c r="AE115" s="992"/>
      <c r="AF115" s="993">
        <v>15</v>
      </c>
      <c r="AG115" s="991"/>
      <c r="AH115" s="991"/>
      <c r="AI115" s="991"/>
      <c r="AJ115" s="992"/>
      <c r="AK115" s="993">
        <v>5</v>
      </c>
      <c r="AL115" s="991"/>
      <c r="AM115" s="991"/>
      <c r="AN115" s="991"/>
      <c r="AO115" s="992"/>
      <c r="AP115" s="994">
        <v>0</v>
      </c>
      <c r="AQ115" s="995"/>
      <c r="AR115" s="995"/>
      <c r="AS115" s="995"/>
      <c r="AT115" s="996"/>
      <c r="AU115" s="957"/>
      <c r="AV115" s="958"/>
      <c r="AW115" s="958"/>
      <c r="AX115" s="958"/>
      <c r="AY115" s="958"/>
      <c r="AZ115" s="1006" t="s">
        <v>453</v>
      </c>
      <c r="BA115" s="1007"/>
      <c r="BB115" s="1007"/>
      <c r="BC115" s="1007"/>
      <c r="BD115" s="1007"/>
      <c r="BE115" s="1007"/>
      <c r="BF115" s="1007"/>
      <c r="BG115" s="1007"/>
      <c r="BH115" s="1007"/>
      <c r="BI115" s="1007"/>
      <c r="BJ115" s="1007"/>
      <c r="BK115" s="1007"/>
      <c r="BL115" s="1007"/>
      <c r="BM115" s="1007"/>
      <c r="BN115" s="1007"/>
      <c r="BO115" s="1007"/>
      <c r="BP115" s="1008"/>
      <c r="BQ115" s="976" t="s">
        <v>414</v>
      </c>
      <c r="BR115" s="977"/>
      <c r="BS115" s="977"/>
      <c r="BT115" s="977"/>
      <c r="BU115" s="977"/>
      <c r="BV115" s="977" t="s">
        <v>173</v>
      </c>
      <c r="BW115" s="977"/>
      <c r="BX115" s="977"/>
      <c r="BY115" s="977"/>
      <c r="BZ115" s="977"/>
      <c r="CA115" s="977" t="s">
        <v>394</v>
      </c>
      <c r="CB115" s="977"/>
      <c r="CC115" s="977"/>
      <c r="CD115" s="977"/>
      <c r="CE115" s="977"/>
      <c r="CF115" s="971" t="s">
        <v>438</v>
      </c>
      <c r="CG115" s="972"/>
      <c r="CH115" s="972"/>
      <c r="CI115" s="972"/>
      <c r="CJ115" s="972"/>
      <c r="CK115" s="1002"/>
      <c r="CL115" s="1003"/>
      <c r="CM115" s="1006" t="s">
        <v>454</v>
      </c>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08"/>
      <c r="DG115" s="1015" t="s">
        <v>414</v>
      </c>
      <c r="DH115" s="1016"/>
      <c r="DI115" s="1016"/>
      <c r="DJ115" s="1016"/>
      <c r="DK115" s="1017"/>
      <c r="DL115" s="1018" t="s">
        <v>438</v>
      </c>
      <c r="DM115" s="1016"/>
      <c r="DN115" s="1016"/>
      <c r="DO115" s="1016"/>
      <c r="DP115" s="1017"/>
      <c r="DQ115" s="1018" t="s">
        <v>414</v>
      </c>
      <c r="DR115" s="1016"/>
      <c r="DS115" s="1016"/>
      <c r="DT115" s="1016"/>
      <c r="DU115" s="1017"/>
      <c r="DV115" s="1019" t="s">
        <v>438</v>
      </c>
      <c r="DW115" s="1020"/>
      <c r="DX115" s="1020"/>
      <c r="DY115" s="1020"/>
      <c r="DZ115" s="1021"/>
    </row>
    <row r="116" spans="1:130" s="248" customFormat="1" ht="26.25" customHeight="1" x14ac:dyDescent="0.15">
      <c r="A116" s="1013"/>
      <c r="B116" s="1014"/>
      <c r="C116" s="1022" t="s">
        <v>455</v>
      </c>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3"/>
      <c r="AA116" s="1015" t="s">
        <v>173</v>
      </c>
      <c r="AB116" s="1016"/>
      <c r="AC116" s="1016"/>
      <c r="AD116" s="1016"/>
      <c r="AE116" s="1017"/>
      <c r="AF116" s="1018">
        <v>46</v>
      </c>
      <c r="AG116" s="1016"/>
      <c r="AH116" s="1016"/>
      <c r="AI116" s="1016"/>
      <c r="AJ116" s="1017"/>
      <c r="AK116" s="1018">
        <v>20</v>
      </c>
      <c r="AL116" s="1016"/>
      <c r="AM116" s="1016"/>
      <c r="AN116" s="1016"/>
      <c r="AO116" s="1017"/>
      <c r="AP116" s="1019">
        <v>0</v>
      </c>
      <c r="AQ116" s="1020"/>
      <c r="AR116" s="1020"/>
      <c r="AS116" s="1020"/>
      <c r="AT116" s="1021"/>
      <c r="AU116" s="957"/>
      <c r="AV116" s="958"/>
      <c r="AW116" s="958"/>
      <c r="AX116" s="958"/>
      <c r="AY116" s="958"/>
      <c r="AZ116" s="1024" t="s">
        <v>456</v>
      </c>
      <c r="BA116" s="1025"/>
      <c r="BB116" s="1025"/>
      <c r="BC116" s="1025"/>
      <c r="BD116" s="1025"/>
      <c r="BE116" s="1025"/>
      <c r="BF116" s="1025"/>
      <c r="BG116" s="1025"/>
      <c r="BH116" s="1025"/>
      <c r="BI116" s="1025"/>
      <c r="BJ116" s="1025"/>
      <c r="BK116" s="1025"/>
      <c r="BL116" s="1025"/>
      <c r="BM116" s="1025"/>
      <c r="BN116" s="1025"/>
      <c r="BO116" s="1025"/>
      <c r="BP116" s="1026"/>
      <c r="BQ116" s="976" t="s">
        <v>173</v>
      </c>
      <c r="BR116" s="977"/>
      <c r="BS116" s="977"/>
      <c r="BT116" s="977"/>
      <c r="BU116" s="977"/>
      <c r="BV116" s="977" t="s">
        <v>173</v>
      </c>
      <c r="BW116" s="977"/>
      <c r="BX116" s="977"/>
      <c r="BY116" s="977"/>
      <c r="BZ116" s="977"/>
      <c r="CA116" s="977" t="s">
        <v>414</v>
      </c>
      <c r="CB116" s="977"/>
      <c r="CC116" s="977"/>
      <c r="CD116" s="977"/>
      <c r="CE116" s="977"/>
      <c r="CF116" s="971" t="s">
        <v>414</v>
      </c>
      <c r="CG116" s="972"/>
      <c r="CH116" s="972"/>
      <c r="CI116" s="972"/>
      <c r="CJ116" s="972"/>
      <c r="CK116" s="1002"/>
      <c r="CL116" s="1003"/>
      <c r="CM116" s="973" t="s">
        <v>457</v>
      </c>
      <c r="CN116" s="974"/>
      <c r="CO116" s="974"/>
      <c r="CP116" s="974"/>
      <c r="CQ116" s="974"/>
      <c r="CR116" s="974"/>
      <c r="CS116" s="974"/>
      <c r="CT116" s="974"/>
      <c r="CU116" s="974"/>
      <c r="CV116" s="974"/>
      <c r="CW116" s="974"/>
      <c r="CX116" s="974"/>
      <c r="CY116" s="974"/>
      <c r="CZ116" s="974"/>
      <c r="DA116" s="974"/>
      <c r="DB116" s="974"/>
      <c r="DC116" s="974"/>
      <c r="DD116" s="974"/>
      <c r="DE116" s="974"/>
      <c r="DF116" s="975"/>
      <c r="DG116" s="1015" t="s">
        <v>173</v>
      </c>
      <c r="DH116" s="1016"/>
      <c r="DI116" s="1016"/>
      <c r="DJ116" s="1016"/>
      <c r="DK116" s="1017"/>
      <c r="DL116" s="1018" t="s">
        <v>414</v>
      </c>
      <c r="DM116" s="1016"/>
      <c r="DN116" s="1016"/>
      <c r="DO116" s="1016"/>
      <c r="DP116" s="1017"/>
      <c r="DQ116" s="1018" t="s">
        <v>414</v>
      </c>
      <c r="DR116" s="1016"/>
      <c r="DS116" s="1016"/>
      <c r="DT116" s="1016"/>
      <c r="DU116" s="1017"/>
      <c r="DV116" s="1019" t="s">
        <v>173</v>
      </c>
      <c r="DW116" s="1020"/>
      <c r="DX116" s="1020"/>
      <c r="DY116" s="1020"/>
      <c r="DZ116" s="1021"/>
    </row>
    <row r="117" spans="1:130" s="248" customFormat="1" ht="26.25" customHeight="1" x14ac:dyDescent="0.15">
      <c r="A117" s="961" t="s">
        <v>187</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2" t="s">
        <v>458</v>
      </c>
      <c r="Z117" s="943"/>
      <c r="AA117" s="1033">
        <v>730366</v>
      </c>
      <c r="AB117" s="1034"/>
      <c r="AC117" s="1034"/>
      <c r="AD117" s="1034"/>
      <c r="AE117" s="1035"/>
      <c r="AF117" s="1036">
        <v>739782</v>
      </c>
      <c r="AG117" s="1034"/>
      <c r="AH117" s="1034"/>
      <c r="AI117" s="1034"/>
      <c r="AJ117" s="1035"/>
      <c r="AK117" s="1036">
        <v>820774</v>
      </c>
      <c r="AL117" s="1034"/>
      <c r="AM117" s="1034"/>
      <c r="AN117" s="1034"/>
      <c r="AO117" s="1035"/>
      <c r="AP117" s="1037"/>
      <c r="AQ117" s="1038"/>
      <c r="AR117" s="1038"/>
      <c r="AS117" s="1038"/>
      <c r="AT117" s="1039"/>
      <c r="AU117" s="957"/>
      <c r="AV117" s="958"/>
      <c r="AW117" s="958"/>
      <c r="AX117" s="958"/>
      <c r="AY117" s="958"/>
      <c r="AZ117" s="1024" t="s">
        <v>459</v>
      </c>
      <c r="BA117" s="1025"/>
      <c r="BB117" s="1025"/>
      <c r="BC117" s="1025"/>
      <c r="BD117" s="1025"/>
      <c r="BE117" s="1025"/>
      <c r="BF117" s="1025"/>
      <c r="BG117" s="1025"/>
      <c r="BH117" s="1025"/>
      <c r="BI117" s="1025"/>
      <c r="BJ117" s="1025"/>
      <c r="BK117" s="1025"/>
      <c r="BL117" s="1025"/>
      <c r="BM117" s="1025"/>
      <c r="BN117" s="1025"/>
      <c r="BO117" s="1025"/>
      <c r="BP117" s="1026"/>
      <c r="BQ117" s="976" t="s">
        <v>414</v>
      </c>
      <c r="BR117" s="977"/>
      <c r="BS117" s="977"/>
      <c r="BT117" s="977"/>
      <c r="BU117" s="977"/>
      <c r="BV117" s="977" t="s">
        <v>414</v>
      </c>
      <c r="BW117" s="977"/>
      <c r="BX117" s="977"/>
      <c r="BY117" s="977"/>
      <c r="BZ117" s="977"/>
      <c r="CA117" s="977" t="s">
        <v>173</v>
      </c>
      <c r="CB117" s="977"/>
      <c r="CC117" s="977"/>
      <c r="CD117" s="977"/>
      <c r="CE117" s="977"/>
      <c r="CF117" s="971" t="s">
        <v>394</v>
      </c>
      <c r="CG117" s="972"/>
      <c r="CH117" s="972"/>
      <c r="CI117" s="972"/>
      <c r="CJ117" s="972"/>
      <c r="CK117" s="1002"/>
      <c r="CL117" s="1003"/>
      <c r="CM117" s="973" t="s">
        <v>460</v>
      </c>
      <c r="CN117" s="974"/>
      <c r="CO117" s="974"/>
      <c r="CP117" s="974"/>
      <c r="CQ117" s="974"/>
      <c r="CR117" s="974"/>
      <c r="CS117" s="974"/>
      <c r="CT117" s="974"/>
      <c r="CU117" s="974"/>
      <c r="CV117" s="974"/>
      <c r="CW117" s="974"/>
      <c r="CX117" s="974"/>
      <c r="CY117" s="974"/>
      <c r="CZ117" s="974"/>
      <c r="DA117" s="974"/>
      <c r="DB117" s="974"/>
      <c r="DC117" s="974"/>
      <c r="DD117" s="974"/>
      <c r="DE117" s="974"/>
      <c r="DF117" s="975"/>
      <c r="DG117" s="1015" t="s">
        <v>394</v>
      </c>
      <c r="DH117" s="1016"/>
      <c r="DI117" s="1016"/>
      <c r="DJ117" s="1016"/>
      <c r="DK117" s="1017"/>
      <c r="DL117" s="1018" t="s">
        <v>414</v>
      </c>
      <c r="DM117" s="1016"/>
      <c r="DN117" s="1016"/>
      <c r="DO117" s="1016"/>
      <c r="DP117" s="1017"/>
      <c r="DQ117" s="1018" t="s">
        <v>173</v>
      </c>
      <c r="DR117" s="1016"/>
      <c r="DS117" s="1016"/>
      <c r="DT117" s="1016"/>
      <c r="DU117" s="1017"/>
      <c r="DV117" s="1019" t="s">
        <v>414</v>
      </c>
      <c r="DW117" s="1020"/>
      <c r="DX117" s="1020"/>
      <c r="DY117" s="1020"/>
      <c r="DZ117" s="1021"/>
    </row>
    <row r="118" spans="1:130" s="248" customFormat="1" ht="26.25" customHeight="1" x14ac:dyDescent="0.15">
      <c r="A118" s="961" t="s">
        <v>433</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430</v>
      </c>
      <c r="AB118" s="942"/>
      <c r="AC118" s="942"/>
      <c r="AD118" s="942"/>
      <c r="AE118" s="943"/>
      <c r="AF118" s="941" t="s">
        <v>431</v>
      </c>
      <c r="AG118" s="942"/>
      <c r="AH118" s="942"/>
      <c r="AI118" s="942"/>
      <c r="AJ118" s="943"/>
      <c r="AK118" s="941" t="s">
        <v>307</v>
      </c>
      <c r="AL118" s="942"/>
      <c r="AM118" s="942"/>
      <c r="AN118" s="942"/>
      <c r="AO118" s="943"/>
      <c r="AP118" s="1028" t="s">
        <v>432</v>
      </c>
      <c r="AQ118" s="1029"/>
      <c r="AR118" s="1029"/>
      <c r="AS118" s="1029"/>
      <c r="AT118" s="1030"/>
      <c r="AU118" s="957"/>
      <c r="AV118" s="958"/>
      <c r="AW118" s="958"/>
      <c r="AX118" s="958"/>
      <c r="AY118" s="958"/>
      <c r="AZ118" s="1031" t="s">
        <v>461</v>
      </c>
      <c r="BA118" s="1022"/>
      <c r="BB118" s="1022"/>
      <c r="BC118" s="1022"/>
      <c r="BD118" s="1022"/>
      <c r="BE118" s="1022"/>
      <c r="BF118" s="1022"/>
      <c r="BG118" s="1022"/>
      <c r="BH118" s="1022"/>
      <c r="BI118" s="1022"/>
      <c r="BJ118" s="1022"/>
      <c r="BK118" s="1022"/>
      <c r="BL118" s="1022"/>
      <c r="BM118" s="1022"/>
      <c r="BN118" s="1022"/>
      <c r="BO118" s="1022"/>
      <c r="BP118" s="1023"/>
      <c r="BQ118" s="1054" t="s">
        <v>173</v>
      </c>
      <c r="BR118" s="1055"/>
      <c r="BS118" s="1055"/>
      <c r="BT118" s="1055"/>
      <c r="BU118" s="1055"/>
      <c r="BV118" s="1055" t="s">
        <v>414</v>
      </c>
      <c r="BW118" s="1055"/>
      <c r="BX118" s="1055"/>
      <c r="BY118" s="1055"/>
      <c r="BZ118" s="1055"/>
      <c r="CA118" s="1055" t="s">
        <v>414</v>
      </c>
      <c r="CB118" s="1055"/>
      <c r="CC118" s="1055"/>
      <c r="CD118" s="1055"/>
      <c r="CE118" s="1055"/>
      <c r="CF118" s="971" t="s">
        <v>173</v>
      </c>
      <c r="CG118" s="972"/>
      <c r="CH118" s="972"/>
      <c r="CI118" s="972"/>
      <c r="CJ118" s="972"/>
      <c r="CK118" s="1002"/>
      <c r="CL118" s="1003"/>
      <c r="CM118" s="973" t="s">
        <v>462</v>
      </c>
      <c r="CN118" s="974"/>
      <c r="CO118" s="974"/>
      <c r="CP118" s="974"/>
      <c r="CQ118" s="974"/>
      <c r="CR118" s="974"/>
      <c r="CS118" s="974"/>
      <c r="CT118" s="974"/>
      <c r="CU118" s="974"/>
      <c r="CV118" s="974"/>
      <c r="CW118" s="974"/>
      <c r="CX118" s="974"/>
      <c r="CY118" s="974"/>
      <c r="CZ118" s="974"/>
      <c r="DA118" s="974"/>
      <c r="DB118" s="974"/>
      <c r="DC118" s="974"/>
      <c r="DD118" s="974"/>
      <c r="DE118" s="974"/>
      <c r="DF118" s="975"/>
      <c r="DG118" s="1015" t="s">
        <v>414</v>
      </c>
      <c r="DH118" s="1016"/>
      <c r="DI118" s="1016"/>
      <c r="DJ118" s="1016"/>
      <c r="DK118" s="1017"/>
      <c r="DL118" s="1018" t="s">
        <v>394</v>
      </c>
      <c r="DM118" s="1016"/>
      <c r="DN118" s="1016"/>
      <c r="DO118" s="1016"/>
      <c r="DP118" s="1017"/>
      <c r="DQ118" s="1018" t="s">
        <v>173</v>
      </c>
      <c r="DR118" s="1016"/>
      <c r="DS118" s="1016"/>
      <c r="DT118" s="1016"/>
      <c r="DU118" s="1017"/>
      <c r="DV118" s="1019" t="s">
        <v>173</v>
      </c>
      <c r="DW118" s="1020"/>
      <c r="DX118" s="1020"/>
      <c r="DY118" s="1020"/>
      <c r="DZ118" s="1021"/>
    </row>
    <row r="119" spans="1:130" s="248" customFormat="1" ht="26.25" customHeight="1" x14ac:dyDescent="0.15">
      <c r="A119" s="1115" t="s">
        <v>436</v>
      </c>
      <c r="B119" s="1001"/>
      <c r="C119" s="980" t="s">
        <v>437</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48" t="s">
        <v>414</v>
      </c>
      <c r="AB119" s="949"/>
      <c r="AC119" s="949"/>
      <c r="AD119" s="949"/>
      <c r="AE119" s="950"/>
      <c r="AF119" s="951" t="s">
        <v>414</v>
      </c>
      <c r="AG119" s="949"/>
      <c r="AH119" s="949"/>
      <c r="AI119" s="949"/>
      <c r="AJ119" s="950"/>
      <c r="AK119" s="951" t="s">
        <v>173</v>
      </c>
      <c r="AL119" s="949"/>
      <c r="AM119" s="949"/>
      <c r="AN119" s="949"/>
      <c r="AO119" s="950"/>
      <c r="AP119" s="952" t="s">
        <v>414</v>
      </c>
      <c r="AQ119" s="953"/>
      <c r="AR119" s="953"/>
      <c r="AS119" s="953"/>
      <c r="AT119" s="954"/>
      <c r="AU119" s="959"/>
      <c r="AV119" s="960"/>
      <c r="AW119" s="960"/>
      <c r="AX119" s="960"/>
      <c r="AY119" s="960"/>
      <c r="AZ119" s="279" t="s">
        <v>187</v>
      </c>
      <c r="BA119" s="279"/>
      <c r="BB119" s="279"/>
      <c r="BC119" s="279"/>
      <c r="BD119" s="279"/>
      <c r="BE119" s="279"/>
      <c r="BF119" s="279"/>
      <c r="BG119" s="279"/>
      <c r="BH119" s="279"/>
      <c r="BI119" s="279"/>
      <c r="BJ119" s="279"/>
      <c r="BK119" s="279"/>
      <c r="BL119" s="279"/>
      <c r="BM119" s="279"/>
      <c r="BN119" s="279"/>
      <c r="BO119" s="1032" t="s">
        <v>463</v>
      </c>
      <c r="BP119" s="1063"/>
      <c r="BQ119" s="1054">
        <v>9446030</v>
      </c>
      <c r="BR119" s="1055"/>
      <c r="BS119" s="1055"/>
      <c r="BT119" s="1055"/>
      <c r="BU119" s="1055"/>
      <c r="BV119" s="1055">
        <v>9460971</v>
      </c>
      <c r="BW119" s="1055"/>
      <c r="BX119" s="1055"/>
      <c r="BY119" s="1055"/>
      <c r="BZ119" s="1055"/>
      <c r="CA119" s="1055">
        <v>9027352</v>
      </c>
      <c r="CB119" s="1055"/>
      <c r="CC119" s="1055"/>
      <c r="CD119" s="1055"/>
      <c r="CE119" s="1055"/>
      <c r="CF119" s="1056"/>
      <c r="CG119" s="1057"/>
      <c r="CH119" s="1057"/>
      <c r="CI119" s="1057"/>
      <c r="CJ119" s="1058"/>
      <c r="CK119" s="1004"/>
      <c r="CL119" s="1005"/>
      <c r="CM119" s="1059" t="s">
        <v>464</v>
      </c>
      <c r="CN119" s="1060"/>
      <c r="CO119" s="1060"/>
      <c r="CP119" s="1060"/>
      <c r="CQ119" s="1060"/>
      <c r="CR119" s="1060"/>
      <c r="CS119" s="1060"/>
      <c r="CT119" s="1060"/>
      <c r="CU119" s="1060"/>
      <c r="CV119" s="1060"/>
      <c r="CW119" s="1060"/>
      <c r="CX119" s="1060"/>
      <c r="CY119" s="1060"/>
      <c r="CZ119" s="1060"/>
      <c r="DA119" s="1060"/>
      <c r="DB119" s="1060"/>
      <c r="DC119" s="1060"/>
      <c r="DD119" s="1060"/>
      <c r="DE119" s="1060"/>
      <c r="DF119" s="1061"/>
      <c r="DG119" s="1062" t="s">
        <v>173</v>
      </c>
      <c r="DH119" s="1041"/>
      <c r="DI119" s="1041"/>
      <c r="DJ119" s="1041"/>
      <c r="DK119" s="1042"/>
      <c r="DL119" s="1040" t="s">
        <v>173</v>
      </c>
      <c r="DM119" s="1041"/>
      <c r="DN119" s="1041"/>
      <c r="DO119" s="1041"/>
      <c r="DP119" s="1042"/>
      <c r="DQ119" s="1040" t="s">
        <v>414</v>
      </c>
      <c r="DR119" s="1041"/>
      <c r="DS119" s="1041"/>
      <c r="DT119" s="1041"/>
      <c r="DU119" s="1042"/>
      <c r="DV119" s="1043" t="s">
        <v>173</v>
      </c>
      <c r="DW119" s="1044"/>
      <c r="DX119" s="1044"/>
      <c r="DY119" s="1044"/>
      <c r="DZ119" s="1045"/>
    </row>
    <row r="120" spans="1:130" s="248" customFormat="1" ht="26.25" customHeight="1" x14ac:dyDescent="0.15">
      <c r="A120" s="1116"/>
      <c r="B120" s="1003"/>
      <c r="C120" s="973" t="s">
        <v>441</v>
      </c>
      <c r="D120" s="974"/>
      <c r="E120" s="974"/>
      <c r="F120" s="974"/>
      <c r="G120" s="974"/>
      <c r="H120" s="974"/>
      <c r="I120" s="974"/>
      <c r="J120" s="974"/>
      <c r="K120" s="974"/>
      <c r="L120" s="974"/>
      <c r="M120" s="974"/>
      <c r="N120" s="974"/>
      <c r="O120" s="974"/>
      <c r="P120" s="974"/>
      <c r="Q120" s="974"/>
      <c r="R120" s="974"/>
      <c r="S120" s="974"/>
      <c r="T120" s="974"/>
      <c r="U120" s="974"/>
      <c r="V120" s="974"/>
      <c r="W120" s="974"/>
      <c r="X120" s="974"/>
      <c r="Y120" s="974"/>
      <c r="Z120" s="975"/>
      <c r="AA120" s="1015" t="s">
        <v>414</v>
      </c>
      <c r="AB120" s="1016"/>
      <c r="AC120" s="1016"/>
      <c r="AD120" s="1016"/>
      <c r="AE120" s="1017"/>
      <c r="AF120" s="1018" t="s">
        <v>173</v>
      </c>
      <c r="AG120" s="1016"/>
      <c r="AH120" s="1016"/>
      <c r="AI120" s="1016"/>
      <c r="AJ120" s="1017"/>
      <c r="AK120" s="1018" t="s">
        <v>414</v>
      </c>
      <c r="AL120" s="1016"/>
      <c r="AM120" s="1016"/>
      <c r="AN120" s="1016"/>
      <c r="AO120" s="1017"/>
      <c r="AP120" s="1019" t="s">
        <v>173</v>
      </c>
      <c r="AQ120" s="1020"/>
      <c r="AR120" s="1020"/>
      <c r="AS120" s="1020"/>
      <c r="AT120" s="1021"/>
      <c r="AU120" s="1046" t="s">
        <v>465</v>
      </c>
      <c r="AV120" s="1047"/>
      <c r="AW120" s="1047"/>
      <c r="AX120" s="1047"/>
      <c r="AY120" s="1048"/>
      <c r="AZ120" s="997" t="s">
        <v>466</v>
      </c>
      <c r="BA120" s="946"/>
      <c r="BB120" s="946"/>
      <c r="BC120" s="946"/>
      <c r="BD120" s="946"/>
      <c r="BE120" s="946"/>
      <c r="BF120" s="946"/>
      <c r="BG120" s="946"/>
      <c r="BH120" s="946"/>
      <c r="BI120" s="946"/>
      <c r="BJ120" s="946"/>
      <c r="BK120" s="946"/>
      <c r="BL120" s="946"/>
      <c r="BM120" s="946"/>
      <c r="BN120" s="946"/>
      <c r="BO120" s="946"/>
      <c r="BP120" s="947"/>
      <c r="BQ120" s="983">
        <v>1672334</v>
      </c>
      <c r="BR120" s="984"/>
      <c r="BS120" s="984"/>
      <c r="BT120" s="984"/>
      <c r="BU120" s="984"/>
      <c r="BV120" s="984">
        <v>1826424</v>
      </c>
      <c r="BW120" s="984"/>
      <c r="BX120" s="984"/>
      <c r="BY120" s="984"/>
      <c r="BZ120" s="984"/>
      <c r="CA120" s="984">
        <v>1992660</v>
      </c>
      <c r="CB120" s="984"/>
      <c r="CC120" s="984"/>
      <c r="CD120" s="984"/>
      <c r="CE120" s="984"/>
      <c r="CF120" s="998">
        <v>80.900000000000006</v>
      </c>
      <c r="CG120" s="999"/>
      <c r="CH120" s="999"/>
      <c r="CI120" s="999"/>
      <c r="CJ120" s="999"/>
      <c r="CK120" s="1064" t="s">
        <v>467</v>
      </c>
      <c r="CL120" s="1065"/>
      <c r="CM120" s="1065"/>
      <c r="CN120" s="1065"/>
      <c r="CO120" s="1066"/>
      <c r="CP120" s="1072" t="s">
        <v>468</v>
      </c>
      <c r="CQ120" s="1073"/>
      <c r="CR120" s="1073"/>
      <c r="CS120" s="1073"/>
      <c r="CT120" s="1073"/>
      <c r="CU120" s="1073"/>
      <c r="CV120" s="1073"/>
      <c r="CW120" s="1073"/>
      <c r="CX120" s="1073"/>
      <c r="CY120" s="1073"/>
      <c r="CZ120" s="1073"/>
      <c r="DA120" s="1073"/>
      <c r="DB120" s="1073"/>
      <c r="DC120" s="1073"/>
      <c r="DD120" s="1073"/>
      <c r="DE120" s="1073"/>
      <c r="DF120" s="1074"/>
      <c r="DG120" s="983">
        <v>336996</v>
      </c>
      <c r="DH120" s="984"/>
      <c r="DI120" s="984"/>
      <c r="DJ120" s="984"/>
      <c r="DK120" s="984"/>
      <c r="DL120" s="984">
        <v>281212</v>
      </c>
      <c r="DM120" s="984"/>
      <c r="DN120" s="984"/>
      <c r="DO120" s="984"/>
      <c r="DP120" s="984"/>
      <c r="DQ120" s="984">
        <v>248997</v>
      </c>
      <c r="DR120" s="984"/>
      <c r="DS120" s="984"/>
      <c r="DT120" s="984"/>
      <c r="DU120" s="984"/>
      <c r="DV120" s="985">
        <v>10.1</v>
      </c>
      <c r="DW120" s="985"/>
      <c r="DX120" s="985"/>
      <c r="DY120" s="985"/>
      <c r="DZ120" s="986"/>
    </row>
    <row r="121" spans="1:130" s="248" customFormat="1" ht="26.25" customHeight="1" x14ac:dyDescent="0.15">
      <c r="A121" s="1116"/>
      <c r="B121" s="1003"/>
      <c r="C121" s="1024" t="s">
        <v>469</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1015" t="s">
        <v>173</v>
      </c>
      <c r="AB121" s="1016"/>
      <c r="AC121" s="1016"/>
      <c r="AD121" s="1016"/>
      <c r="AE121" s="1017"/>
      <c r="AF121" s="1018" t="s">
        <v>414</v>
      </c>
      <c r="AG121" s="1016"/>
      <c r="AH121" s="1016"/>
      <c r="AI121" s="1016"/>
      <c r="AJ121" s="1017"/>
      <c r="AK121" s="1018" t="s">
        <v>394</v>
      </c>
      <c r="AL121" s="1016"/>
      <c r="AM121" s="1016"/>
      <c r="AN121" s="1016"/>
      <c r="AO121" s="1017"/>
      <c r="AP121" s="1019" t="s">
        <v>173</v>
      </c>
      <c r="AQ121" s="1020"/>
      <c r="AR121" s="1020"/>
      <c r="AS121" s="1020"/>
      <c r="AT121" s="1021"/>
      <c r="AU121" s="1049"/>
      <c r="AV121" s="1050"/>
      <c r="AW121" s="1050"/>
      <c r="AX121" s="1050"/>
      <c r="AY121" s="1051"/>
      <c r="AZ121" s="1006" t="s">
        <v>470</v>
      </c>
      <c r="BA121" s="1007"/>
      <c r="BB121" s="1007"/>
      <c r="BC121" s="1007"/>
      <c r="BD121" s="1007"/>
      <c r="BE121" s="1007"/>
      <c r="BF121" s="1007"/>
      <c r="BG121" s="1007"/>
      <c r="BH121" s="1007"/>
      <c r="BI121" s="1007"/>
      <c r="BJ121" s="1007"/>
      <c r="BK121" s="1007"/>
      <c r="BL121" s="1007"/>
      <c r="BM121" s="1007"/>
      <c r="BN121" s="1007"/>
      <c r="BO121" s="1007"/>
      <c r="BP121" s="1008"/>
      <c r="BQ121" s="976">
        <v>46145</v>
      </c>
      <c r="BR121" s="977"/>
      <c r="BS121" s="977"/>
      <c r="BT121" s="977"/>
      <c r="BU121" s="977"/>
      <c r="BV121" s="977">
        <v>42902</v>
      </c>
      <c r="BW121" s="977"/>
      <c r="BX121" s="977"/>
      <c r="BY121" s="977"/>
      <c r="BZ121" s="977"/>
      <c r="CA121" s="977">
        <v>12681</v>
      </c>
      <c r="CB121" s="977"/>
      <c r="CC121" s="977"/>
      <c r="CD121" s="977"/>
      <c r="CE121" s="977"/>
      <c r="CF121" s="971">
        <v>0.5</v>
      </c>
      <c r="CG121" s="972"/>
      <c r="CH121" s="972"/>
      <c r="CI121" s="972"/>
      <c r="CJ121" s="972"/>
      <c r="CK121" s="1067"/>
      <c r="CL121" s="1068"/>
      <c r="CM121" s="1068"/>
      <c r="CN121" s="1068"/>
      <c r="CO121" s="1069"/>
      <c r="CP121" s="1077" t="s">
        <v>471</v>
      </c>
      <c r="CQ121" s="1078"/>
      <c r="CR121" s="1078"/>
      <c r="CS121" s="1078"/>
      <c r="CT121" s="1078"/>
      <c r="CU121" s="1078"/>
      <c r="CV121" s="1078"/>
      <c r="CW121" s="1078"/>
      <c r="CX121" s="1078"/>
      <c r="CY121" s="1078"/>
      <c r="CZ121" s="1078"/>
      <c r="DA121" s="1078"/>
      <c r="DB121" s="1078"/>
      <c r="DC121" s="1078"/>
      <c r="DD121" s="1078"/>
      <c r="DE121" s="1078"/>
      <c r="DF121" s="1079"/>
      <c r="DG121" s="976">
        <v>24406</v>
      </c>
      <c r="DH121" s="977"/>
      <c r="DI121" s="977"/>
      <c r="DJ121" s="977"/>
      <c r="DK121" s="977"/>
      <c r="DL121" s="977">
        <v>23455</v>
      </c>
      <c r="DM121" s="977"/>
      <c r="DN121" s="977"/>
      <c r="DO121" s="977"/>
      <c r="DP121" s="977"/>
      <c r="DQ121" s="977">
        <v>21487</v>
      </c>
      <c r="DR121" s="977"/>
      <c r="DS121" s="977"/>
      <c r="DT121" s="977"/>
      <c r="DU121" s="977"/>
      <c r="DV121" s="978">
        <v>0.9</v>
      </c>
      <c r="DW121" s="978"/>
      <c r="DX121" s="978"/>
      <c r="DY121" s="978"/>
      <c r="DZ121" s="979"/>
    </row>
    <row r="122" spans="1:130" s="248" customFormat="1" ht="26.25" customHeight="1" x14ac:dyDescent="0.15">
      <c r="A122" s="1116"/>
      <c r="B122" s="1003"/>
      <c r="C122" s="973" t="s">
        <v>451</v>
      </c>
      <c r="D122" s="974"/>
      <c r="E122" s="974"/>
      <c r="F122" s="974"/>
      <c r="G122" s="974"/>
      <c r="H122" s="974"/>
      <c r="I122" s="974"/>
      <c r="J122" s="974"/>
      <c r="K122" s="974"/>
      <c r="L122" s="974"/>
      <c r="M122" s="974"/>
      <c r="N122" s="974"/>
      <c r="O122" s="974"/>
      <c r="P122" s="974"/>
      <c r="Q122" s="974"/>
      <c r="R122" s="974"/>
      <c r="S122" s="974"/>
      <c r="T122" s="974"/>
      <c r="U122" s="974"/>
      <c r="V122" s="974"/>
      <c r="W122" s="974"/>
      <c r="X122" s="974"/>
      <c r="Y122" s="974"/>
      <c r="Z122" s="975"/>
      <c r="AA122" s="1015" t="s">
        <v>414</v>
      </c>
      <c r="AB122" s="1016"/>
      <c r="AC122" s="1016"/>
      <c r="AD122" s="1016"/>
      <c r="AE122" s="1017"/>
      <c r="AF122" s="1018" t="s">
        <v>394</v>
      </c>
      <c r="AG122" s="1016"/>
      <c r="AH122" s="1016"/>
      <c r="AI122" s="1016"/>
      <c r="AJ122" s="1017"/>
      <c r="AK122" s="1018" t="s">
        <v>173</v>
      </c>
      <c r="AL122" s="1016"/>
      <c r="AM122" s="1016"/>
      <c r="AN122" s="1016"/>
      <c r="AO122" s="1017"/>
      <c r="AP122" s="1019" t="s">
        <v>414</v>
      </c>
      <c r="AQ122" s="1020"/>
      <c r="AR122" s="1020"/>
      <c r="AS122" s="1020"/>
      <c r="AT122" s="1021"/>
      <c r="AU122" s="1049"/>
      <c r="AV122" s="1050"/>
      <c r="AW122" s="1050"/>
      <c r="AX122" s="1050"/>
      <c r="AY122" s="1051"/>
      <c r="AZ122" s="1031" t="s">
        <v>472</v>
      </c>
      <c r="BA122" s="1022"/>
      <c r="BB122" s="1022"/>
      <c r="BC122" s="1022"/>
      <c r="BD122" s="1022"/>
      <c r="BE122" s="1022"/>
      <c r="BF122" s="1022"/>
      <c r="BG122" s="1022"/>
      <c r="BH122" s="1022"/>
      <c r="BI122" s="1022"/>
      <c r="BJ122" s="1022"/>
      <c r="BK122" s="1022"/>
      <c r="BL122" s="1022"/>
      <c r="BM122" s="1022"/>
      <c r="BN122" s="1022"/>
      <c r="BO122" s="1022"/>
      <c r="BP122" s="1023"/>
      <c r="BQ122" s="1054">
        <v>5225102</v>
      </c>
      <c r="BR122" s="1055"/>
      <c r="BS122" s="1055"/>
      <c r="BT122" s="1055"/>
      <c r="BU122" s="1055"/>
      <c r="BV122" s="1055">
        <v>5254533</v>
      </c>
      <c r="BW122" s="1055"/>
      <c r="BX122" s="1055"/>
      <c r="BY122" s="1055"/>
      <c r="BZ122" s="1055"/>
      <c r="CA122" s="1055">
        <v>4952799</v>
      </c>
      <c r="CB122" s="1055"/>
      <c r="CC122" s="1055"/>
      <c r="CD122" s="1055"/>
      <c r="CE122" s="1055"/>
      <c r="CF122" s="1075">
        <v>201.1</v>
      </c>
      <c r="CG122" s="1076"/>
      <c r="CH122" s="1076"/>
      <c r="CI122" s="1076"/>
      <c r="CJ122" s="1076"/>
      <c r="CK122" s="1067"/>
      <c r="CL122" s="1068"/>
      <c r="CM122" s="1068"/>
      <c r="CN122" s="1068"/>
      <c r="CO122" s="1069"/>
      <c r="CP122" s="1077"/>
      <c r="CQ122" s="1078"/>
      <c r="CR122" s="1078"/>
      <c r="CS122" s="1078"/>
      <c r="CT122" s="1078"/>
      <c r="CU122" s="1078"/>
      <c r="CV122" s="1078"/>
      <c r="CW122" s="1078"/>
      <c r="CX122" s="1078"/>
      <c r="CY122" s="1078"/>
      <c r="CZ122" s="1078"/>
      <c r="DA122" s="1078"/>
      <c r="DB122" s="1078"/>
      <c r="DC122" s="1078"/>
      <c r="DD122" s="1078"/>
      <c r="DE122" s="1078"/>
      <c r="DF122" s="1079"/>
      <c r="DG122" s="976"/>
      <c r="DH122" s="977"/>
      <c r="DI122" s="977"/>
      <c r="DJ122" s="977"/>
      <c r="DK122" s="977"/>
      <c r="DL122" s="977"/>
      <c r="DM122" s="977"/>
      <c r="DN122" s="977"/>
      <c r="DO122" s="977"/>
      <c r="DP122" s="977"/>
      <c r="DQ122" s="977"/>
      <c r="DR122" s="977"/>
      <c r="DS122" s="977"/>
      <c r="DT122" s="977"/>
      <c r="DU122" s="977"/>
      <c r="DV122" s="978"/>
      <c r="DW122" s="978"/>
      <c r="DX122" s="978"/>
      <c r="DY122" s="978"/>
      <c r="DZ122" s="979"/>
    </row>
    <row r="123" spans="1:130" s="248" customFormat="1" ht="26.25" customHeight="1" x14ac:dyDescent="0.15">
      <c r="A123" s="1116"/>
      <c r="B123" s="1003"/>
      <c r="C123" s="973" t="s">
        <v>457</v>
      </c>
      <c r="D123" s="974"/>
      <c r="E123" s="974"/>
      <c r="F123" s="974"/>
      <c r="G123" s="974"/>
      <c r="H123" s="974"/>
      <c r="I123" s="974"/>
      <c r="J123" s="974"/>
      <c r="K123" s="974"/>
      <c r="L123" s="974"/>
      <c r="M123" s="974"/>
      <c r="N123" s="974"/>
      <c r="O123" s="974"/>
      <c r="P123" s="974"/>
      <c r="Q123" s="974"/>
      <c r="R123" s="974"/>
      <c r="S123" s="974"/>
      <c r="T123" s="974"/>
      <c r="U123" s="974"/>
      <c r="V123" s="974"/>
      <c r="W123" s="974"/>
      <c r="X123" s="974"/>
      <c r="Y123" s="974"/>
      <c r="Z123" s="975"/>
      <c r="AA123" s="1015" t="s">
        <v>394</v>
      </c>
      <c r="AB123" s="1016"/>
      <c r="AC123" s="1016"/>
      <c r="AD123" s="1016"/>
      <c r="AE123" s="1017"/>
      <c r="AF123" s="1018" t="s">
        <v>173</v>
      </c>
      <c r="AG123" s="1016"/>
      <c r="AH123" s="1016"/>
      <c r="AI123" s="1016"/>
      <c r="AJ123" s="1017"/>
      <c r="AK123" s="1018" t="s">
        <v>173</v>
      </c>
      <c r="AL123" s="1016"/>
      <c r="AM123" s="1016"/>
      <c r="AN123" s="1016"/>
      <c r="AO123" s="1017"/>
      <c r="AP123" s="1019" t="s">
        <v>414</v>
      </c>
      <c r="AQ123" s="1020"/>
      <c r="AR123" s="1020"/>
      <c r="AS123" s="1020"/>
      <c r="AT123" s="1021"/>
      <c r="AU123" s="1052"/>
      <c r="AV123" s="1053"/>
      <c r="AW123" s="1053"/>
      <c r="AX123" s="1053"/>
      <c r="AY123" s="1053"/>
      <c r="AZ123" s="279" t="s">
        <v>187</v>
      </c>
      <c r="BA123" s="279"/>
      <c r="BB123" s="279"/>
      <c r="BC123" s="279"/>
      <c r="BD123" s="279"/>
      <c r="BE123" s="279"/>
      <c r="BF123" s="279"/>
      <c r="BG123" s="279"/>
      <c r="BH123" s="279"/>
      <c r="BI123" s="279"/>
      <c r="BJ123" s="279"/>
      <c r="BK123" s="279"/>
      <c r="BL123" s="279"/>
      <c r="BM123" s="279"/>
      <c r="BN123" s="279"/>
      <c r="BO123" s="1032" t="s">
        <v>473</v>
      </c>
      <c r="BP123" s="1063"/>
      <c r="BQ123" s="1122">
        <v>6943581</v>
      </c>
      <c r="BR123" s="1123"/>
      <c r="BS123" s="1123"/>
      <c r="BT123" s="1123"/>
      <c r="BU123" s="1123"/>
      <c r="BV123" s="1123">
        <v>7123859</v>
      </c>
      <c r="BW123" s="1123"/>
      <c r="BX123" s="1123"/>
      <c r="BY123" s="1123"/>
      <c r="BZ123" s="1123"/>
      <c r="CA123" s="1123">
        <v>6958140</v>
      </c>
      <c r="CB123" s="1123"/>
      <c r="CC123" s="1123"/>
      <c r="CD123" s="1123"/>
      <c r="CE123" s="1123"/>
      <c r="CF123" s="1056"/>
      <c r="CG123" s="1057"/>
      <c r="CH123" s="1057"/>
      <c r="CI123" s="1057"/>
      <c r="CJ123" s="1058"/>
      <c r="CK123" s="1067"/>
      <c r="CL123" s="1068"/>
      <c r="CM123" s="1068"/>
      <c r="CN123" s="1068"/>
      <c r="CO123" s="1069"/>
      <c r="CP123" s="1077"/>
      <c r="CQ123" s="1078"/>
      <c r="CR123" s="1078"/>
      <c r="CS123" s="1078"/>
      <c r="CT123" s="1078"/>
      <c r="CU123" s="1078"/>
      <c r="CV123" s="1078"/>
      <c r="CW123" s="1078"/>
      <c r="CX123" s="1078"/>
      <c r="CY123" s="1078"/>
      <c r="CZ123" s="1078"/>
      <c r="DA123" s="1078"/>
      <c r="DB123" s="1078"/>
      <c r="DC123" s="1078"/>
      <c r="DD123" s="1078"/>
      <c r="DE123" s="1078"/>
      <c r="DF123" s="1079"/>
      <c r="DG123" s="1015"/>
      <c r="DH123" s="1016"/>
      <c r="DI123" s="1016"/>
      <c r="DJ123" s="1016"/>
      <c r="DK123" s="1017"/>
      <c r="DL123" s="1018"/>
      <c r="DM123" s="1016"/>
      <c r="DN123" s="1016"/>
      <c r="DO123" s="1016"/>
      <c r="DP123" s="1017"/>
      <c r="DQ123" s="1018"/>
      <c r="DR123" s="1016"/>
      <c r="DS123" s="1016"/>
      <c r="DT123" s="1016"/>
      <c r="DU123" s="1017"/>
      <c r="DV123" s="1019"/>
      <c r="DW123" s="1020"/>
      <c r="DX123" s="1020"/>
      <c r="DY123" s="1020"/>
      <c r="DZ123" s="1021"/>
    </row>
    <row r="124" spans="1:130" s="248" customFormat="1" ht="26.25" customHeight="1" thickBot="1" x14ac:dyDescent="0.2">
      <c r="A124" s="1116"/>
      <c r="B124" s="1003"/>
      <c r="C124" s="973" t="s">
        <v>460</v>
      </c>
      <c r="D124" s="974"/>
      <c r="E124" s="974"/>
      <c r="F124" s="974"/>
      <c r="G124" s="974"/>
      <c r="H124" s="974"/>
      <c r="I124" s="974"/>
      <c r="J124" s="974"/>
      <c r="K124" s="974"/>
      <c r="L124" s="974"/>
      <c r="M124" s="974"/>
      <c r="N124" s="974"/>
      <c r="O124" s="974"/>
      <c r="P124" s="974"/>
      <c r="Q124" s="974"/>
      <c r="R124" s="974"/>
      <c r="S124" s="974"/>
      <c r="T124" s="974"/>
      <c r="U124" s="974"/>
      <c r="V124" s="974"/>
      <c r="W124" s="974"/>
      <c r="X124" s="974"/>
      <c r="Y124" s="974"/>
      <c r="Z124" s="975"/>
      <c r="AA124" s="1015" t="s">
        <v>394</v>
      </c>
      <c r="AB124" s="1016"/>
      <c r="AC124" s="1016"/>
      <c r="AD124" s="1016"/>
      <c r="AE124" s="1017"/>
      <c r="AF124" s="1018" t="s">
        <v>173</v>
      </c>
      <c r="AG124" s="1016"/>
      <c r="AH124" s="1016"/>
      <c r="AI124" s="1016"/>
      <c r="AJ124" s="1017"/>
      <c r="AK124" s="1018" t="s">
        <v>173</v>
      </c>
      <c r="AL124" s="1016"/>
      <c r="AM124" s="1016"/>
      <c r="AN124" s="1016"/>
      <c r="AO124" s="1017"/>
      <c r="AP124" s="1019" t="s">
        <v>394</v>
      </c>
      <c r="AQ124" s="1020"/>
      <c r="AR124" s="1020"/>
      <c r="AS124" s="1020"/>
      <c r="AT124" s="1021"/>
      <c r="AU124" s="1118" t="s">
        <v>474</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v>105.9</v>
      </c>
      <c r="BR124" s="1085"/>
      <c r="BS124" s="1085"/>
      <c r="BT124" s="1085"/>
      <c r="BU124" s="1085"/>
      <c r="BV124" s="1085">
        <v>99.6</v>
      </c>
      <c r="BW124" s="1085"/>
      <c r="BX124" s="1085"/>
      <c r="BY124" s="1085"/>
      <c r="BZ124" s="1085"/>
      <c r="CA124" s="1085">
        <v>84</v>
      </c>
      <c r="CB124" s="1085"/>
      <c r="CC124" s="1085"/>
      <c r="CD124" s="1085"/>
      <c r="CE124" s="1085"/>
      <c r="CF124" s="1086"/>
      <c r="CG124" s="1087"/>
      <c r="CH124" s="1087"/>
      <c r="CI124" s="1087"/>
      <c r="CJ124" s="1088"/>
      <c r="CK124" s="1070"/>
      <c r="CL124" s="1070"/>
      <c r="CM124" s="1070"/>
      <c r="CN124" s="1070"/>
      <c r="CO124" s="1071"/>
      <c r="CP124" s="1077" t="s">
        <v>475</v>
      </c>
      <c r="CQ124" s="1078"/>
      <c r="CR124" s="1078"/>
      <c r="CS124" s="1078"/>
      <c r="CT124" s="1078"/>
      <c r="CU124" s="1078"/>
      <c r="CV124" s="1078"/>
      <c r="CW124" s="1078"/>
      <c r="CX124" s="1078"/>
      <c r="CY124" s="1078"/>
      <c r="CZ124" s="1078"/>
      <c r="DA124" s="1078"/>
      <c r="DB124" s="1078"/>
      <c r="DC124" s="1078"/>
      <c r="DD124" s="1078"/>
      <c r="DE124" s="1078"/>
      <c r="DF124" s="1079"/>
      <c r="DG124" s="1062" t="s">
        <v>394</v>
      </c>
      <c r="DH124" s="1041"/>
      <c r="DI124" s="1041"/>
      <c r="DJ124" s="1041"/>
      <c r="DK124" s="1042"/>
      <c r="DL124" s="1040" t="s">
        <v>173</v>
      </c>
      <c r="DM124" s="1041"/>
      <c r="DN124" s="1041"/>
      <c r="DO124" s="1041"/>
      <c r="DP124" s="1042"/>
      <c r="DQ124" s="1040" t="s">
        <v>394</v>
      </c>
      <c r="DR124" s="1041"/>
      <c r="DS124" s="1041"/>
      <c r="DT124" s="1041"/>
      <c r="DU124" s="1042"/>
      <c r="DV124" s="1043" t="s">
        <v>173</v>
      </c>
      <c r="DW124" s="1044"/>
      <c r="DX124" s="1044"/>
      <c r="DY124" s="1044"/>
      <c r="DZ124" s="1045"/>
    </row>
    <row r="125" spans="1:130" s="248" customFormat="1" ht="26.25" customHeight="1" x14ac:dyDescent="0.15">
      <c r="A125" s="1116"/>
      <c r="B125" s="1003"/>
      <c r="C125" s="973" t="s">
        <v>462</v>
      </c>
      <c r="D125" s="974"/>
      <c r="E125" s="974"/>
      <c r="F125" s="974"/>
      <c r="G125" s="974"/>
      <c r="H125" s="974"/>
      <c r="I125" s="974"/>
      <c r="J125" s="974"/>
      <c r="K125" s="974"/>
      <c r="L125" s="974"/>
      <c r="M125" s="974"/>
      <c r="N125" s="974"/>
      <c r="O125" s="974"/>
      <c r="P125" s="974"/>
      <c r="Q125" s="974"/>
      <c r="R125" s="974"/>
      <c r="S125" s="974"/>
      <c r="T125" s="974"/>
      <c r="U125" s="974"/>
      <c r="V125" s="974"/>
      <c r="W125" s="974"/>
      <c r="X125" s="974"/>
      <c r="Y125" s="974"/>
      <c r="Z125" s="975"/>
      <c r="AA125" s="1015" t="s">
        <v>173</v>
      </c>
      <c r="AB125" s="1016"/>
      <c r="AC125" s="1016"/>
      <c r="AD125" s="1016"/>
      <c r="AE125" s="1017"/>
      <c r="AF125" s="1018" t="s">
        <v>173</v>
      </c>
      <c r="AG125" s="1016"/>
      <c r="AH125" s="1016"/>
      <c r="AI125" s="1016"/>
      <c r="AJ125" s="1017"/>
      <c r="AK125" s="1018" t="s">
        <v>394</v>
      </c>
      <c r="AL125" s="1016"/>
      <c r="AM125" s="1016"/>
      <c r="AN125" s="1016"/>
      <c r="AO125" s="1017"/>
      <c r="AP125" s="1019" t="s">
        <v>394</v>
      </c>
      <c r="AQ125" s="1020"/>
      <c r="AR125" s="1020"/>
      <c r="AS125" s="1020"/>
      <c r="AT125" s="102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0" t="s">
        <v>476</v>
      </c>
      <c r="CL125" s="1065"/>
      <c r="CM125" s="1065"/>
      <c r="CN125" s="1065"/>
      <c r="CO125" s="1066"/>
      <c r="CP125" s="997" t="s">
        <v>477</v>
      </c>
      <c r="CQ125" s="946"/>
      <c r="CR125" s="946"/>
      <c r="CS125" s="946"/>
      <c r="CT125" s="946"/>
      <c r="CU125" s="946"/>
      <c r="CV125" s="946"/>
      <c r="CW125" s="946"/>
      <c r="CX125" s="946"/>
      <c r="CY125" s="946"/>
      <c r="CZ125" s="946"/>
      <c r="DA125" s="946"/>
      <c r="DB125" s="946"/>
      <c r="DC125" s="946"/>
      <c r="DD125" s="946"/>
      <c r="DE125" s="946"/>
      <c r="DF125" s="947"/>
      <c r="DG125" s="983" t="s">
        <v>173</v>
      </c>
      <c r="DH125" s="984"/>
      <c r="DI125" s="984"/>
      <c r="DJ125" s="984"/>
      <c r="DK125" s="984"/>
      <c r="DL125" s="984" t="s">
        <v>394</v>
      </c>
      <c r="DM125" s="984"/>
      <c r="DN125" s="984"/>
      <c r="DO125" s="984"/>
      <c r="DP125" s="984"/>
      <c r="DQ125" s="984" t="s">
        <v>394</v>
      </c>
      <c r="DR125" s="984"/>
      <c r="DS125" s="984"/>
      <c r="DT125" s="984"/>
      <c r="DU125" s="984"/>
      <c r="DV125" s="985" t="s">
        <v>173</v>
      </c>
      <c r="DW125" s="985"/>
      <c r="DX125" s="985"/>
      <c r="DY125" s="985"/>
      <c r="DZ125" s="986"/>
    </row>
    <row r="126" spans="1:130" s="248" customFormat="1" ht="26.25" customHeight="1" thickBot="1" x14ac:dyDescent="0.2">
      <c r="A126" s="1116"/>
      <c r="B126" s="1003"/>
      <c r="C126" s="973" t="s">
        <v>464</v>
      </c>
      <c r="D126" s="974"/>
      <c r="E126" s="974"/>
      <c r="F126" s="974"/>
      <c r="G126" s="974"/>
      <c r="H126" s="974"/>
      <c r="I126" s="974"/>
      <c r="J126" s="974"/>
      <c r="K126" s="974"/>
      <c r="L126" s="974"/>
      <c r="M126" s="974"/>
      <c r="N126" s="974"/>
      <c r="O126" s="974"/>
      <c r="P126" s="974"/>
      <c r="Q126" s="974"/>
      <c r="R126" s="974"/>
      <c r="S126" s="974"/>
      <c r="T126" s="974"/>
      <c r="U126" s="974"/>
      <c r="V126" s="974"/>
      <c r="W126" s="974"/>
      <c r="X126" s="974"/>
      <c r="Y126" s="974"/>
      <c r="Z126" s="975"/>
      <c r="AA126" s="1015" t="s">
        <v>173</v>
      </c>
      <c r="AB126" s="1016"/>
      <c r="AC126" s="1016"/>
      <c r="AD126" s="1016"/>
      <c r="AE126" s="1017"/>
      <c r="AF126" s="1018" t="s">
        <v>173</v>
      </c>
      <c r="AG126" s="1016"/>
      <c r="AH126" s="1016"/>
      <c r="AI126" s="1016"/>
      <c r="AJ126" s="1017"/>
      <c r="AK126" s="1018" t="s">
        <v>394</v>
      </c>
      <c r="AL126" s="1016"/>
      <c r="AM126" s="1016"/>
      <c r="AN126" s="1016"/>
      <c r="AO126" s="1017"/>
      <c r="AP126" s="1019" t="s">
        <v>173</v>
      </c>
      <c r="AQ126" s="1020"/>
      <c r="AR126" s="1020"/>
      <c r="AS126" s="1020"/>
      <c r="AT126" s="102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1"/>
      <c r="CL126" s="1068"/>
      <c r="CM126" s="1068"/>
      <c r="CN126" s="1068"/>
      <c r="CO126" s="1069"/>
      <c r="CP126" s="1006" t="s">
        <v>478</v>
      </c>
      <c r="CQ126" s="1007"/>
      <c r="CR126" s="1007"/>
      <c r="CS126" s="1007"/>
      <c r="CT126" s="1007"/>
      <c r="CU126" s="1007"/>
      <c r="CV126" s="1007"/>
      <c r="CW126" s="1007"/>
      <c r="CX126" s="1007"/>
      <c r="CY126" s="1007"/>
      <c r="CZ126" s="1007"/>
      <c r="DA126" s="1007"/>
      <c r="DB126" s="1007"/>
      <c r="DC126" s="1007"/>
      <c r="DD126" s="1007"/>
      <c r="DE126" s="1007"/>
      <c r="DF126" s="1008"/>
      <c r="DG126" s="976" t="s">
        <v>173</v>
      </c>
      <c r="DH126" s="977"/>
      <c r="DI126" s="977"/>
      <c r="DJ126" s="977"/>
      <c r="DK126" s="977"/>
      <c r="DL126" s="977" t="s">
        <v>394</v>
      </c>
      <c r="DM126" s="977"/>
      <c r="DN126" s="977"/>
      <c r="DO126" s="977"/>
      <c r="DP126" s="977"/>
      <c r="DQ126" s="977" t="s">
        <v>173</v>
      </c>
      <c r="DR126" s="977"/>
      <c r="DS126" s="977"/>
      <c r="DT126" s="977"/>
      <c r="DU126" s="977"/>
      <c r="DV126" s="978" t="s">
        <v>394</v>
      </c>
      <c r="DW126" s="978"/>
      <c r="DX126" s="978"/>
      <c r="DY126" s="978"/>
      <c r="DZ126" s="979"/>
    </row>
    <row r="127" spans="1:130" s="248" customFormat="1" ht="26.25" customHeight="1" x14ac:dyDescent="0.15">
      <c r="A127" s="1117"/>
      <c r="B127" s="1005"/>
      <c r="C127" s="1059" t="s">
        <v>479</v>
      </c>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1"/>
      <c r="AA127" s="1015">
        <v>29</v>
      </c>
      <c r="AB127" s="1016"/>
      <c r="AC127" s="1016"/>
      <c r="AD127" s="1016"/>
      <c r="AE127" s="1017"/>
      <c r="AF127" s="1018">
        <v>15</v>
      </c>
      <c r="AG127" s="1016"/>
      <c r="AH127" s="1016"/>
      <c r="AI127" s="1016"/>
      <c r="AJ127" s="1017"/>
      <c r="AK127" s="1018">
        <v>5</v>
      </c>
      <c r="AL127" s="1016"/>
      <c r="AM127" s="1016"/>
      <c r="AN127" s="1016"/>
      <c r="AO127" s="1017"/>
      <c r="AP127" s="1019">
        <v>0</v>
      </c>
      <c r="AQ127" s="1020"/>
      <c r="AR127" s="1020"/>
      <c r="AS127" s="1020"/>
      <c r="AT127" s="1021"/>
      <c r="AU127" s="284"/>
      <c r="AV127" s="284"/>
      <c r="AW127" s="284"/>
      <c r="AX127" s="1089" t="s">
        <v>480</v>
      </c>
      <c r="AY127" s="1090"/>
      <c r="AZ127" s="1090"/>
      <c r="BA127" s="1090"/>
      <c r="BB127" s="1090"/>
      <c r="BC127" s="1090"/>
      <c r="BD127" s="1090"/>
      <c r="BE127" s="1091"/>
      <c r="BF127" s="1092" t="s">
        <v>481</v>
      </c>
      <c r="BG127" s="1090"/>
      <c r="BH127" s="1090"/>
      <c r="BI127" s="1090"/>
      <c r="BJ127" s="1090"/>
      <c r="BK127" s="1090"/>
      <c r="BL127" s="1091"/>
      <c r="BM127" s="1092" t="s">
        <v>482</v>
      </c>
      <c r="BN127" s="1090"/>
      <c r="BO127" s="1090"/>
      <c r="BP127" s="1090"/>
      <c r="BQ127" s="1090"/>
      <c r="BR127" s="1090"/>
      <c r="BS127" s="1091"/>
      <c r="BT127" s="1092" t="s">
        <v>483</v>
      </c>
      <c r="BU127" s="1090"/>
      <c r="BV127" s="1090"/>
      <c r="BW127" s="1090"/>
      <c r="BX127" s="1090"/>
      <c r="BY127" s="1090"/>
      <c r="BZ127" s="1114"/>
      <c r="CA127" s="284"/>
      <c r="CB127" s="284"/>
      <c r="CC127" s="284"/>
      <c r="CD127" s="285"/>
      <c r="CE127" s="285"/>
      <c r="CF127" s="285"/>
      <c r="CG127" s="282"/>
      <c r="CH127" s="282"/>
      <c r="CI127" s="282"/>
      <c r="CJ127" s="283"/>
      <c r="CK127" s="1081"/>
      <c r="CL127" s="1068"/>
      <c r="CM127" s="1068"/>
      <c r="CN127" s="1068"/>
      <c r="CO127" s="1069"/>
      <c r="CP127" s="1006" t="s">
        <v>484</v>
      </c>
      <c r="CQ127" s="1007"/>
      <c r="CR127" s="1007"/>
      <c r="CS127" s="1007"/>
      <c r="CT127" s="1007"/>
      <c r="CU127" s="1007"/>
      <c r="CV127" s="1007"/>
      <c r="CW127" s="1007"/>
      <c r="CX127" s="1007"/>
      <c r="CY127" s="1007"/>
      <c r="CZ127" s="1007"/>
      <c r="DA127" s="1007"/>
      <c r="DB127" s="1007"/>
      <c r="DC127" s="1007"/>
      <c r="DD127" s="1007"/>
      <c r="DE127" s="1007"/>
      <c r="DF127" s="1008"/>
      <c r="DG127" s="976" t="s">
        <v>173</v>
      </c>
      <c r="DH127" s="977"/>
      <c r="DI127" s="977"/>
      <c r="DJ127" s="977"/>
      <c r="DK127" s="977"/>
      <c r="DL127" s="977" t="s">
        <v>173</v>
      </c>
      <c r="DM127" s="977"/>
      <c r="DN127" s="977"/>
      <c r="DO127" s="977"/>
      <c r="DP127" s="977"/>
      <c r="DQ127" s="977" t="s">
        <v>173</v>
      </c>
      <c r="DR127" s="977"/>
      <c r="DS127" s="977"/>
      <c r="DT127" s="977"/>
      <c r="DU127" s="977"/>
      <c r="DV127" s="978" t="s">
        <v>394</v>
      </c>
      <c r="DW127" s="978"/>
      <c r="DX127" s="978"/>
      <c r="DY127" s="978"/>
      <c r="DZ127" s="979"/>
    </row>
    <row r="128" spans="1:130" s="248" customFormat="1" ht="26.25" customHeight="1" thickBot="1" x14ac:dyDescent="0.2">
      <c r="A128" s="1100" t="s">
        <v>485</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486</v>
      </c>
      <c r="X128" s="1102"/>
      <c r="Y128" s="1102"/>
      <c r="Z128" s="1103"/>
      <c r="AA128" s="1104">
        <v>15967</v>
      </c>
      <c r="AB128" s="1105"/>
      <c r="AC128" s="1105"/>
      <c r="AD128" s="1105"/>
      <c r="AE128" s="1106"/>
      <c r="AF128" s="1107">
        <v>15757</v>
      </c>
      <c r="AG128" s="1105"/>
      <c r="AH128" s="1105"/>
      <c r="AI128" s="1105"/>
      <c r="AJ128" s="1106"/>
      <c r="AK128" s="1107">
        <v>15182</v>
      </c>
      <c r="AL128" s="1105"/>
      <c r="AM128" s="1105"/>
      <c r="AN128" s="1105"/>
      <c r="AO128" s="1106"/>
      <c r="AP128" s="1108"/>
      <c r="AQ128" s="1109"/>
      <c r="AR128" s="1109"/>
      <c r="AS128" s="1109"/>
      <c r="AT128" s="1110"/>
      <c r="AU128" s="284"/>
      <c r="AV128" s="284"/>
      <c r="AW128" s="284"/>
      <c r="AX128" s="945" t="s">
        <v>487</v>
      </c>
      <c r="AY128" s="946"/>
      <c r="AZ128" s="946"/>
      <c r="BA128" s="946"/>
      <c r="BB128" s="946"/>
      <c r="BC128" s="946"/>
      <c r="BD128" s="946"/>
      <c r="BE128" s="947"/>
      <c r="BF128" s="1111" t="s">
        <v>173</v>
      </c>
      <c r="BG128" s="1112"/>
      <c r="BH128" s="1112"/>
      <c r="BI128" s="1112"/>
      <c r="BJ128" s="1112"/>
      <c r="BK128" s="1112"/>
      <c r="BL128" s="1113"/>
      <c r="BM128" s="1111">
        <v>15</v>
      </c>
      <c r="BN128" s="1112"/>
      <c r="BO128" s="1112"/>
      <c r="BP128" s="1112"/>
      <c r="BQ128" s="1112"/>
      <c r="BR128" s="1112"/>
      <c r="BS128" s="1113"/>
      <c r="BT128" s="1111">
        <v>20</v>
      </c>
      <c r="BU128" s="1112"/>
      <c r="BV128" s="1112"/>
      <c r="BW128" s="1112"/>
      <c r="BX128" s="1112"/>
      <c r="BY128" s="1112"/>
      <c r="BZ128" s="1136"/>
      <c r="CA128" s="285"/>
      <c r="CB128" s="285"/>
      <c r="CC128" s="285"/>
      <c r="CD128" s="285"/>
      <c r="CE128" s="285"/>
      <c r="CF128" s="285"/>
      <c r="CG128" s="282"/>
      <c r="CH128" s="282"/>
      <c r="CI128" s="282"/>
      <c r="CJ128" s="283"/>
      <c r="CK128" s="1082"/>
      <c r="CL128" s="1083"/>
      <c r="CM128" s="1083"/>
      <c r="CN128" s="1083"/>
      <c r="CO128" s="1084"/>
      <c r="CP128" s="1093" t="s">
        <v>488</v>
      </c>
      <c r="CQ128" s="1094"/>
      <c r="CR128" s="1094"/>
      <c r="CS128" s="1094"/>
      <c r="CT128" s="1094"/>
      <c r="CU128" s="1094"/>
      <c r="CV128" s="1094"/>
      <c r="CW128" s="1094"/>
      <c r="CX128" s="1094"/>
      <c r="CY128" s="1094"/>
      <c r="CZ128" s="1094"/>
      <c r="DA128" s="1094"/>
      <c r="DB128" s="1094"/>
      <c r="DC128" s="1094"/>
      <c r="DD128" s="1094"/>
      <c r="DE128" s="1094"/>
      <c r="DF128" s="1095"/>
      <c r="DG128" s="1096" t="s">
        <v>173</v>
      </c>
      <c r="DH128" s="1097"/>
      <c r="DI128" s="1097"/>
      <c r="DJ128" s="1097"/>
      <c r="DK128" s="1097"/>
      <c r="DL128" s="1097" t="s">
        <v>394</v>
      </c>
      <c r="DM128" s="1097"/>
      <c r="DN128" s="1097"/>
      <c r="DO128" s="1097"/>
      <c r="DP128" s="1097"/>
      <c r="DQ128" s="1097" t="s">
        <v>173</v>
      </c>
      <c r="DR128" s="1097"/>
      <c r="DS128" s="1097"/>
      <c r="DT128" s="1097"/>
      <c r="DU128" s="1097"/>
      <c r="DV128" s="1098" t="s">
        <v>173</v>
      </c>
      <c r="DW128" s="1098"/>
      <c r="DX128" s="1098"/>
      <c r="DY128" s="1098"/>
      <c r="DZ128" s="1099"/>
    </row>
    <row r="129" spans="1:131" s="248" customFormat="1" ht="26.25" customHeight="1" x14ac:dyDescent="0.15">
      <c r="A129" s="987" t="s">
        <v>107</v>
      </c>
      <c r="B129" s="988"/>
      <c r="C129" s="988"/>
      <c r="D129" s="988"/>
      <c r="E129" s="988"/>
      <c r="F129" s="988"/>
      <c r="G129" s="988"/>
      <c r="H129" s="988"/>
      <c r="I129" s="988"/>
      <c r="J129" s="988"/>
      <c r="K129" s="988"/>
      <c r="L129" s="988"/>
      <c r="M129" s="988"/>
      <c r="N129" s="988"/>
      <c r="O129" s="988"/>
      <c r="P129" s="988"/>
      <c r="Q129" s="988"/>
      <c r="R129" s="988"/>
      <c r="S129" s="988"/>
      <c r="T129" s="988"/>
      <c r="U129" s="988"/>
      <c r="V129" s="988"/>
      <c r="W129" s="1130" t="s">
        <v>489</v>
      </c>
      <c r="X129" s="1131"/>
      <c r="Y129" s="1131"/>
      <c r="Z129" s="1132"/>
      <c r="AA129" s="1015">
        <v>2841723</v>
      </c>
      <c r="AB129" s="1016"/>
      <c r="AC129" s="1016"/>
      <c r="AD129" s="1016"/>
      <c r="AE129" s="1017"/>
      <c r="AF129" s="1018">
        <v>2814394</v>
      </c>
      <c r="AG129" s="1016"/>
      <c r="AH129" s="1016"/>
      <c r="AI129" s="1016"/>
      <c r="AJ129" s="1017"/>
      <c r="AK129" s="1018">
        <v>2969192</v>
      </c>
      <c r="AL129" s="1016"/>
      <c r="AM129" s="1016"/>
      <c r="AN129" s="1016"/>
      <c r="AO129" s="1017"/>
      <c r="AP129" s="1133"/>
      <c r="AQ129" s="1134"/>
      <c r="AR129" s="1134"/>
      <c r="AS129" s="1134"/>
      <c r="AT129" s="1135"/>
      <c r="AU129" s="286"/>
      <c r="AV129" s="286"/>
      <c r="AW129" s="286"/>
      <c r="AX129" s="1124" t="s">
        <v>490</v>
      </c>
      <c r="AY129" s="1007"/>
      <c r="AZ129" s="1007"/>
      <c r="BA129" s="1007"/>
      <c r="BB129" s="1007"/>
      <c r="BC129" s="1007"/>
      <c r="BD129" s="1007"/>
      <c r="BE129" s="1008"/>
      <c r="BF129" s="1125" t="s">
        <v>173</v>
      </c>
      <c r="BG129" s="1126"/>
      <c r="BH129" s="1126"/>
      <c r="BI129" s="1126"/>
      <c r="BJ129" s="1126"/>
      <c r="BK129" s="1126"/>
      <c r="BL129" s="1127"/>
      <c r="BM129" s="1125">
        <v>20</v>
      </c>
      <c r="BN129" s="1126"/>
      <c r="BO129" s="1126"/>
      <c r="BP129" s="1126"/>
      <c r="BQ129" s="1126"/>
      <c r="BR129" s="1126"/>
      <c r="BS129" s="1127"/>
      <c r="BT129" s="1125">
        <v>30</v>
      </c>
      <c r="BU129" s="1128"/>
      <c r="BV129" s="1128"/>
      <c r="BW129" s="1128"/>
      <c r="BX129" s="1128"/>
      <c r="BY129" s="1128"/>
      <c r="BZ129" s="112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7" t="s">
        <v>491</v>
      </c>
      <c r="B130" s="988"/>
      <c r="C130" s="988"/>
      <c r="D130" s="988"/>
      <c r="E130" s="988"/>
      <c r="F130" s="988"/>
      <c r="G130" s="988"/>
      <c r="H130" s="988"/>
      <c r="I130" s="988"/>
      <c r="J130" s="988"/>
      <c r="K130" s="988"/>
      <c r="L130" s="988"/>
      <c r="M130" s="988"/>
      <c r="N130" s="988"/>
      <c r="O130" s="988"/>
      <c r="P130" s="988"/>
      <c r="Q130" s="988"/>
      <c r="R130" s="988"/>
      <c r="S130" s="988"/>
      <c r="T130" s="988"/>
      <c r="U130" s="988"/>
      <c r="V130" s="988"/>
      <c r="W130" s="1130" t="s">
        <v>492</v>
      </c>
      <c r="X130" s="1131"/>
      <c r="Y130" s="1131"/>
      <c r="Z130" s="1132"/>
      <c r="AA130" s="1015">
        <v>479559</v>
      </c>
      <c r="AB130" s="1016"/>
      <c r="AC130" s="1016"/>
      <c r="AD130" s="1016"/>
      <c r="AE130" s="1017"/>
      <c r="AF130" s="1018">
        <v>468174</v>
      </c>
      <c r="AG130" s="1016"/>
      <c r="AH130" s="1016"/>
      <c r="AI130" s="1016"/>
      <c r="AJ130" s="1017"/>
      <c r="AK130" s="1018">
        <v>506857</v>
      </c>
      <c r="AL130" s="1016"/>
      <c r="AM130" s="1016"/>
      <c r="AN130" s="1016"/>
      <c r="AO130" s="1017"/>
      <c r="AP130" s="1133"/>
      <c r="AQ130" s="1134"/>
      <c r="AR130" s="1134"/>
      <c r="AS130" s="1134"/>
      <c r="AT130" s="1135"/>
      <c r="AU130" s="286"/>
      <c r="AV130" s="286"/>
      <c r="AW130" s="286"/>
      <c r="AX130" s="1124" t="s">
        <v>493</v>
      </c>
      <c r="AY130" s="1007"/>
      <c r="AZ130" s="1007"/>
      <c r="BA130" s="1007"/>
      <c r="BB130" s="1007"/>
      <c r="BC130" s="1007"/>
      <c r="BD130" s="1007"/>
      <c r="BE130" s="1008"/>
      <c r="BF130" s="1161">
        <v>10.9</v>
      </c>
      <c r="BG130" s="1162"/>
      <c r="BH130" s="1162"/>
      <c r="BI130" s="1162"/>
      <c r="BJ130" s="1162"/>
      <c r="BK130" s="1162"/>
      <c r="BL130" s="1163"/>
      <c r="BM130" s="1161">
        <v>25</v>
      </c>
      <c r="BN130" s="1162"/>
      <c r="BO130" s="1162"/>
      <c r="BP130" s="1162"/>
      <c r="BQ130" s="1162"/>
      <c r="BR130" s="1162"/>
      <c r="BS130" s="1163"/>
      <c r="BT130" s="1161">
        <v>35</v>
      </c>
      <c r="BU130" s="1164"/>
      <c r="BV130" s="1164"/>
      <c r="BW130" s="1164"/>
      <c r="BX130" s="1164"/>
      <c r="BY130" s="1164"/>
      <c r="BZ130" s="116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494</v>
      </c>
      <c r="X131" s="1169"/>
      <c r="Y131" s="1169"/>
      <c r="Z131" s="1170"/>
      <c r="AA131" s="1062">
        <v>2362164</v>
      </c>
      <c r="AB131" s="1041"/>
      <c r="AC131" s="1041"/>
      <c r="AD131" s="1041"/>
      <c r="AE131" s="1042"/>
      <c r="AF131" s="1040">
        <v>2346220</v>
      </c>
      <c r="AG131" s="1041"/>
      <c r="AH131" s="1041"/>
      <c r="AI131" s="1041"/>
      <c r="AJ131" s="1042"/>
      <c r="AK131" s="1040">
        <v>2462335</v>
      </c>
      <c r="AL131" s="1041"/>
      <c r="AM131" s="1041"/>
      <c r="AN131" s="1041"/>
      <c r="AO131" s="1042"/>
      <c r="AP131" s="1171"/>
      <c r="AQ131" s="1172"/>
      <c r="AR131" s="1172"/>
      <c r="AS131" s="1172"/>
      <c r="AT131" s="1173"/>
      <c r="AU131" s="286"/>
      <c r="AV131" s="286"/>
      <c r="AW131" s="286"/>
      <c r="AX131" s="1143" t="s">
        <v>495</v>
      </c>
      <c r="AY131" s="1094"/>
      <c r="AZ131" s="1094"/>
      <c r="BA131" s="1094"/>
      <c r="BB131" s="1094"/>
      <c r="BC131" s="1094"/>
      <c r="BD131" s="1094"/>
      <c r="BE131" s="1095"/>
      <c r="BF131" s="1144">
        <v>84</v>
      </c>
      <c r="BG131" s="1145"/>
      <c r="BH131" s="1145"/>
      <c r="BI131" s="1145"/>
      <c r="BJ131" s="1145"/>
      <c r="BK131" s="1145"/>
      <c r="BL131" s="1146"/>
      <c r="BM131" s="1144">
        <v>350</v>
      </c>
      <c r="BN131" s="1145"/>
      <c r="BO131" s="1145"/>
      <c r="BP131" s="1145"/>
      <c r="BQ131" s="1145"/>
      <c r="BR131" s="1145"/>
      <c r="BS131" s="1146"/>
      <c r="BT131" s="1147"/>
      <c r="BU131" s="1148"/>
      <c r="BV131" s="1148"/>
      <c r="BW131" s="1148"/>
      <c r="BX131" s="1148"/>
      <c r="BY131" s="1148"/>
      <c r="BZ131" s="114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0" t="s">
        <v>496</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497</v>
      </c>
      <c r="W132" s="1154"/>
      <c r="X132" s="1154"/>
      <c r="Y132" s="1154"/>
      <c r="Z132" s="1155"/>
      <c r="AA132" s="1156">
        <v>9.9417313949999997</v>
      </c>
      <c r="AB132" s="1157"/>
      <c r="AC132" s="1157"/>
      <c r="AD132" s="1157"/>
      <c r="AE132" s="1158"/>
      <c r="AF132" s="1159">
        <v>10.90481711</v>
      </c>
      <c r="AG132" s="1157"/>
      <c r="AH132" s="1157"/>
      <c r="AI132" s="1157"/>
      <c r="AJ132" s="1158"/>
      <c r="AK132" s="1159">
        <v>12.13218348</v>
      </c>
      <c r="AL132" s="1157"/>
      <c r="AM132" s="1157"/>
      <c r="AN132" s="1157"/>
      <c r="AO132" s="1158"/>
      <c r="AP132" s="1056"/>
      <c r="AQ132" s="1057"/>
      <c r="AR132" s="1057"/>
      <c r="AS132" s="1057"/>
      <c r="AT132" s="116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498</v>
      </c>
      <c r="W133" s="1137"/>
      <c r="X133" s="1137"/>
      <c r="Y133" s="1137"/>
      <c r="Z133" s="1138"/>
      <c r="AA133" s="1139">
        <v>9.6</v>
      </c>
      <c r="AB133" s="1140"/>
      <c r="AC133" s="1140"/>
      <c r="AD133" s="1140"/>
      <c r="AE133" s="1141"/>
      <c r="AF133" s="1139">
        <v>10.1</v>
      </c>
      <c r="AG133" s="1140"/>
      <c r="AH133" s="1140"/>
      <c r="AI133" s="1140"/>
      <c r="AJ133" s="1141"/>
      <c r="AK133" s="1139">
        <v>10.9</v>
      </c>
      <c r="AL133" s="1140"/>
      <c r="AM133" s="1140"/>
      <c r="AN133" s="1140"/>
      <c r="AO133" s="1141"/>
      <c r="AP133" s="1086"/>
      <c r="AQ133" s="1087"/>
      <c r="AR133" s="1087"/>
      <c r="AS133" s="1087"/>
      <c r="AT133" s="114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8tV4LAyFBTBSJ5Kd40Sp60aV7wfcnznNFg8D+j3eqKHp2feUXYdRPxo2+8aFQKQzh5VUIXDrRMnFXmIqRBvXA==" saltValue="mkD5jnodf7w3/L3iSvev4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1" zoomScale="85" zoomScaleNormal="85" zoomScaleSheetLayoutView="85" workbookViewId="0">
      <selection activeCell="AK34" sqref="AK34:AO34"/>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zujvQixNXuQkdFr8JZOH+JDFejiqgU5AE+AlWToIax8CE4/bX872fXIg0gNZpBNLakpih5HGG4/kDn8mQIq9Sw==" saltValue="t1RJ3F00fw9hUNgE+1tJ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election activeCell="AK34" sqref="AK34:AO34"/>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HkvKkz8eK95BqlU62anNGXt75chOJ6djLeYGvMGpHRzDlIKLM/oHf0o38pFHSSGn0o9aO4Dchz/E6/P5c3crg==" saltValue="T0uRmwSxd+/0S1cLOSa0O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election activeCell="AK34" sqref="AK34:AO34"/>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4"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5"/>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6" t="s">
        <v>507</v>
      </c>
      <c r="AL9" s="1177"/>
      <c r="AM9" s="1177"/>
      <c r="AN9" s="1178"/>
      <c r="AO9" s="314">
        <v>928923</v>
      </c>
      <c r="AP9" s="314">
        <v>138315</v>
      </c>
      <c r="AQ9" s="315">
        <v>131552</v>
      </c>
      <c r="AR9" s="316">
        <v>5.0999999999999996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6" t="s">
        <v>508</v>
      </c>
      <c r="AL10" s="1177"/>
      <c r="AM10" s="1177"/>
      <c r="AN10" s="1178"/>
      <c r="AO10" s="317">
        <v>25496</v>
      </c>
      <c r="AP10" s="317">
        <v>3796</v>
      </c>
      <c r="AQ10" s="318">
        <v>15222</v>
      </c>
      <c r="AR10" s="319">
        <v>-75.099999999999994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6" t="s">
        <v>509</v>
      </c>
      <c r="AL11" s="1177"/>
      <c r="AM11" s="1177"/>
      <c r="AN11" s="1178"/>
      <c r="AO11" s="317">
        <v>20101</v>
      </c>
      <c r="AP11" s="317">
        <v>2993</v>
      </c>
      <c r="AQ11" s="318">
        <v>927</v>
      </c>
      <c r="AR11" s="319">
        <v>222.9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6" t="s">
        <v>510</v>
      </c>
      <c r="AL12" s="1177"/>
      <c r="AM12" s="1177"/>
      <c r="AN12" s="1178"/>
      <c r="AO12" s="317" t="s">
        <v>511</v>
      </c>
      <c r="AP12" s="317" t="s">
        <v>511</v>
      </c>
      <c r="AQ12" s="318" t="s">
        <v>511</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6" t="s">
        <v>512</v>
      </c>
      <c r="AL13" s="1177"/>
      <c r="AM13" s="1177"/>
      <c r="AN13" s="1178"/>
      <c r="AO13" s="317">
        <v>43539</v>
      </c>
      <c r="AP13" s="317">
        <v>6483</v>
      </c>
      <c r="AQ13" s="318">
        <v>5186</v>
      </c>
      <c r="AR13" s="319">
        <v>25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6" t="s">
        <v>513</v>
      </c>
      <c r="AL14" s="1177"/>
      <c r="AM14" s="1177"/>
      <c r="AN14" s="1178"/>
      <c r="AO14" s="317">
        <v>22948</v>
      </c>
      <c r="AP14" s="317">
        <v>3417</v>
      </c>
      <c r="AQ14" s="318">
        <v>3097</v>
      </c>
      <c r="AR14" s="319">
        <v>10.3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2" t="s">
        <v>514</v>
      </c>
      <c r="AL15" s="1183"/>
      <c r="AM15" s="1183"/>
      <c r="AN15" s="1184"/>
      <c r="AO15" s="317">
        <v>-73881</v>
      </c>
      <c r="AP15" s="317">
        <v>-11001</v>
      </c>
      <c r="AQ15" s="318">
        <v>-10369</v>
      </c>
      <c r="AR15" s="319">
        <v>6.1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2" t="s">
        <v>187</v>
      </c>
      <c r="AL16" s="1183"/>
      <c r="AM16" s="1183"/>
      <c r="AN16" s="1184"/>
      <c r="AO16" s="317">
        <v>967126</v>
      </c>
      <c r="AP16" s="317">
        <v>144003</v>
      </c>
      <c r="AQ16" s="318">
        <v>145615</v>
      </c>
      <c r="AR16" s="319">
        <v>-1.1000000000000001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5" t="s">
        <v>519</v>
      </c>
      <c r="AL21" s="1186"/>
      <c r="AM21" s="1186"/>
      <c r="AN21" s="1187"/>
      <c r="AO21" s="330">
        <v>14.44</v>
      </c>
      <c r="AP21" s="331">
        <v>13.36</v>
      </c>
      <c r="AQ21" s="332">
        <v>1.08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5" t="s">
        <v>520</v>
      </c>
      <c r="AL22" s="1186"/>
      <c r="AM22" s="1186"/>
      <c r="AN22" s="1187"/>
      <c r="AO22" s="335">
        <v>98.8</v>
      </c>
      <c r="AP22" s="336">
        <v>95.8</v>
      </c>
      <c r="AQ22" s="337">
        <v>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4"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5"/>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9" t="s">
        <v>524</v>
      </c>
      <c r="AL32" s="1180"/>
      <c r="AM32" s="1180"/>
      <c r="AN32" s="1181"/>
      <c r="AO32" s="345">
        <v>669975</v>
      </c>
      <c r="AP32" s="345">
        <v>99758</v>
      </c>
      <c r="AQ32" s="346">
        <v>74764</v>
      </c>
      <c r="AR32" s="347">
        <v>33.4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9" t="s">
        <v>525</v>
      </c>
      <c r="AL33" s="1180"/>
      <c r="AM33" s="1180"/>
      <c r="AN33" s="1181"/>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9" t="s">
        <v>526</v>
      </c>
      <c r="AL34" s="1180"/>
      <c r="AM34" s="1180"/>
      <c r="AN34" s="1181"/>
      <c r="AO34" s="345" t="s">
        <v>511</v>
      </c>
      <c r="AP34" s="345" t="s">
        <v>511</v>
      </c>
      <c r="AQ34" s="346" t="s">
        <v>511</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9" t="s">
        <v>527</v>
      </c>
      <c r="AL35" s="1180"/>
      <c r="AM35" s="1180"/>
      <c r="AN35" s="1181"/>
      <c r="AO35" s="345">
        <v>52486</v>
      </c>
      <c r="AP35" s="345">
        <v>7815</v>
      </c>
      <c r="AQ35" s="346">
        <v>25584</v>
      </c>
      <c r="AR35" s="347">
        <v>-69.5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9" t="s">
        <v>528</v>
      </c>
      <c r="AL36" s="1180"/>
      <c r="AM36" s="1180"/>
      <c r="AN36" s="1181"/>
      <c r="AO36" s="345">
        <v>98288</v>
      </c>
      <c r="AP36" s="345">
        <v>14635</v>
      </c>
      <c r="AQ36" s="346">
        <v>3670</v>
      </c>
      <c r="AR36" s="347">
        <v>298.8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9" t="s">
        <v>529</v>
      </c>
      <c r="AL37" s="1180"/>
      <c r="AM37" s="1180"/>
      <c r="AN37" s="1181"/>
      <c r="AO37" s="345">
        <v>5</v>
      </c>
      <c r="AP37" s="345">
        <v>1</v>
      </c>
      <c r="AQ37" s="346">
        <v>420</v>
      </c>
      <c r="AR37" s="347">
        <v>-99.8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8" t="s">
        <v>530</v>
      </c>
      <c r="AL38" s="1189"/>
      <c r="AM38" s="1189"/>
      <c r="AN38" s="1190"/>
      <c r="AO38" s="348">
        <v>20</v>
      </c>
      <c r="AP38" s="348">
        <v>3</v>
      </c>
      <c r="AQ38" s="349">
        <v>9</v>
      </c>
      <c r="AR38" s="337">
        <v>-66.7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8" t="s">
        <v>531</v>
      </c>
      <c r="AL39" s="1189"/>
      <c r="AM39" s="1189"/>
      <c r="AN39" s="1190"/>
      <c r="AO39" s="345">
        <v>-15182</v>
      </c>
      <c r="AP39" s="345">
        <v>-2261</v>
      </c>
      <c r="AQ39" s="346">
        <v>-2239</v>
      </c>
      <c r="AR39" s="347">
        <v>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9" t="s">
        <v>532</v>
      </c>
      <c r="AL40" s="1180"/>
      <c r="AM40" s="1180"/>
      <c r="AN40" s="1181"/>
      <c r="AO40" s="345">
        <v>-506857</v>
      </c>
      <c r="AP40" s="345">
        <v>-75470</v>
      </c>
      <c r="AQ40" s="346">
        <v>-71783</v>
      </c>
      <c r="AR40" s="347">
        <v>5.0999999999999996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1" t="s">
        <v>299</v>
      </c>
      <c r="AL41" s="1192"/>
      <c r="AM41" s="1192"/>
      <c r="AN41" s="1193"/>
      <c r="AO41" s="345">
        <v>298735</v>
      </c>
      <c r="AP41" s="345">
        <v>44481</v>
      </c>
      <c r="AQ41" s="346">
        <v>30425</v>
      </c>
      <c r="AR41" s="347">
        <v>46.2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4" t="s">
        <v>502</v>
      </c>
      <c r="AN49" s="1196" t="s">
        <v>536</v>
      </c>
      <c r="AO49" s="1197"/>
      <c r="AP49" s="1197"/>
      <c r="AQ49" s="1197"/>
      <c r="AR49" s="119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5"/>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1519587</v>
      </c>
      <c r="AN51" s="367">
        <v>205156</v>
      </c>
      <c r="AO51" s="368">
        <v>-6.7</v>
      </c>
      <c r="AP51" s="369">
        <v>138651</v>
      </c>
      <c r="AQ51" s="370">
        <v>7.8</v>
      </c>
      <c r="AR51" s="371">
        <v>-14.5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528810</v>
      </c>
      <c r="AN52" s="375">
        <v>71393</v>
      </c>
      <c r="AO52" s="376">
        <v>-47.3</v>
      </c>
      <c r="AP52" s="377">
        <v>71211</v>
      </c>
      <c r="AQ52" s="378">
        <v>15.7</v>
      </c>
      <c r="AR52" s="379">
        <v>-63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1340113</v>
      </c>
      <c r="AN53" s="367">
        <v>184665</v>
      </c>
      <c r="AO53" s="368">
        <v>-10</v>
      </c>
      <c r="AP53" s="369">
        <v>122882</v>
      </c>
      <c r="AQ53" s="370">
        <v>-11.4</v>
      </c>
      <c r="AR53" s="371">
        <v>1.4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359334</v>
      </c>
      <c r="AN54" s="375">
        <v>49516</v>
      </c>
      <c r="AO54" s="376">
        <v>-30.6</v>
      </c>
      <c r="AP54" s="377">
        <v>65785</v>
      </c>
      <c r="AQ54" s="378">
        <v>-7.6</v>
      </c>
      <c r="AR54" s="379">
        <v>-23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499836</v>
      </c>
      <c r="AN55" s="367">
        <v>70103</v>
      </c>
      <c r="AO55" s="368">
        <v>-62</v>
      </c>
      <c r="AP55" s="369">
        <v>114790</v>
      </c>
      <c r="AQ55" s="370">
        <v>-6.6</v>
      </c>
      <c r="AR55" s="371">
        <v>-55.4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256570</v>
      </c>
      <c r="AN56" s="375">
        <v>35985</v>
      </c>
      <c r="AO56" s="376">
        <v>-27.3</v>
      </c>
      <c r="AP56" s="377">
        <v>55601</v>
      </c>
      <c r="AQ56" s="378">
        <v>-15.5</v>
      </c>
      <c r="AR56" s="379">
        <v>-11.8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702126</v>
      </c>
      <c r="AN57" s="367">
        <v>101098</v>
      </c>
      <c r="AO57" s="368">
        <v>44.2</v>
      </c>
      <c r="AP57" s="369">
        <v>126262</v>
      </c>
      <c r="AQ57" s="370">
        <v>10</v>
      </c>
      <c r="AR57" s="371">
        <v>34.200000000000003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504338</v>
      </c>
      <c r="AN58" s="375">
        <v>72619</v>
      </c>
      <c r="AO58" s="376">
        <v>101.8</v>
      </c>
      <c r="AP58" s="377">
        <v>56769</v>
      </c>
      <c r="AQ58" s="378">
        <v>2.1</v>
      </c>
      <c r="AR58" s="379">
        <v>99.7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296323</v>
      </c>
      <c r="AN59" s="367">
        <v>44122</v>
      </c>
      <c r="AO59" s="368">
        <v>-56.4</v>
      </c>
      <c r="AP59" s="369">
        <v>126525</v>
      </c>
      <c r="AQ59" s="370">
        <v>0.2</v>
      </c>
      <c r="AR59" s="371">
        <v>-56.6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121445</v>
      </c>
      <c r="AN60" s="375">
        <v>18083</v>
      </c>
      <c r="AO60" s="376">
        <v>-75.099999999999994</v>
      </c>
      <c r="AP60" s="377">
        <v>67052</v>
      </c>
      <c r="AQ60" s="378">
        <v>18.100000000000001</v>
      </c>
      <c r="AR60" s="379">
        <v>-93.2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871597</v>
      </c>
      <c r="AN61" s="382">
        <v>121029</v>
      </c>
      <c r="AO61" s="383">
        <v>-18.2</v>
      </c>
      <c r="AP61" s="384">
        <v>125822</v>
      </c>
      <c r="AQ61" s="385">
        <v>0</v>
      </c>
      <c r="AR61" s="371">
        <v>-18.2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354099</v>
      </c>
      <c r="AN62" s="375">
        <v>49519</v>
      </c>
      <c r="AO62" s="376">
        <v>-15.7</v>
      </c>
      <c r="AP62" s="377">
        <v>63284</v>
      </c>
      <c r="AQ62" s="378">
        <v>2.6</v>
      </c>
      <c r="AR62" s="379">
        <v>-18.3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86IL64JJ3VQjBcffR0FHPkzhj1Keovxs9a4r0UJ0ZqTH9aXZKXeoRsakvTYNtoti9wLVu4tEqt+RYDYopnuTg==" saltValue="52KUJuTNdsWI50/K7rTW9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election activeCell="AK34" sqref="AK34:AO34"/>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0" spans="125:125" ht="13.5" hidden="1" customHeight="1" x14ac:dyDescent="0.15"/>
    <row r="121" spans="125:125" ht="13.5" hidden="1" customHeight="1" x14ac:dyDescent="0.15">
      <c r="DU121" s="292"/>
    </row>
  </sheetData>
  <sheetProtection algorithmName="SHA-512" hashValue="a0fesFEPCZLSSvaWr5NjSDCvNI/jzWo0D8LETdJrKydzZdmriBkhoA1KNa3rR/E+/QEZFRZo8sTDK3qkrwnUWw==" saltValue="778cxYkVXN4RftnCYxkol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election activeCell="AK34" sqref="AK34:AO34"/>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Qge1i0E04NswnjJ2FTqOhsoBvKo5/CLu6iyWlrOJTvqLRrjpAmaGI7Ijvfon0NOvx50LS1fNBDaF12mU/zp7pw==" saltValue="3A9A3VgcRnGDAEX3Zlze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election activeCell="AK34" sqref="AK34:AO3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99" t="s">
        <v>3</v>
      </c>
      <c r="D47" s="1199"/>
      <c r="E47" s="1200"/>
      <c r="F47" s="11">
        <v>24.54</v>
      </c>
      <c r="G47" s="12">
        <v>22.89</v>
      </c>
      <c r="H47" s="12">
        <v>19.27</v>
      </c>
      <c r="I47" s="12">
        <v>21.27</v>
      </c>
      <c r="J47" s="13">
        <v>21.04</v>
      </c>
    </row>
    <row r="48" spans="2:10" ht="57.75" customHeight="1" x14ac:dyDescent="0.15">
      <c r="B48" s="14"/>
      <c r="C48" s="1201" t="s">
        <v>4</v>
      </c>
      <c r="D48" s="1201"/>
      <c r="E48" s="1202"/>
      <c r="F48" s="15">
        <v>7.72</v>
      </c>
      <c r="G48" s="16">
        <v>5.86</v>
      </c>
      <c r="H48" s="16">
        <v>7.07</v>
      </c>
      <c r="I48" s="16">
        <v>7.81</v>
      </c>
      <c r="J48" s="17">
        <v>3.95</v>
      </c>
    </row>
    <row r="49" spans="2:10" ht="57.75" customHeight="1" thickBot="1" x14ac:dyDescent="0.2">
      <c r="B49" s="18"/>
      <c r="C49" s="1203" t="s">
        <v>5</v>
      </c>
      <c r="D49" s="1203"/>
      <c r="E49" s="1204"/>
      <c r="F49" s="19">
        <v>1.26</v>
      </c>
      <c r="G49" s="20" t="s">
        <v>557</v>
      </c>
      <c r="H49" s="20" t="s">
        <v>558</v>
      </c>
      <c r="I49" s="20">
        <v>2.48</v>
      </c>
      <c r="J49" s="21" t="s">
        <v>559</v>
      </c>
    </row>
    <row r="50" spans="2:10" ht="13.5" customHeight="1" x14ac:dyDescent="0.15"/>
  </sheetData>
  <sheetProtection algorithmName="SHA-512" hashValue="fggzmj2joWWN0RwbKKDnc1h7NTsMSFlXkzjP72S445J9AhBZckdY5DG0Pz29DL65eJGX8ixy2qx6uONUlTfu5Q==" saltValue="bQyLp9fr2L3+ZcPDi+2r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U0020</cp:lastModifiedBy>
  <cp:lastPrinted>2022-03-14T07:36:16Z</cp:lastPrinted>
  <dcterms:created xsi:type="dcterms:W3CDTF">2022-02-02T03:45:22Z</dcterms:created>
  <dcterms:modified xsi:type="dcterms:W3CDTF">2022-03-15T08:29:30Z</dcterms:modified>
  <cp:category/>
</cp:coreProperties>
</file>