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0020\Desktop\検討中・作成中\3.7〆切財政状況資料集\"/>
    </mc:Choice>
  </mc:AlternateContent>
  <bookViews>
    <workbookView xWindow="0" yWindow="0" windowWidth="28800" windowHeight="12120" tabRatio="8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<sst xmlns="http://schemas.openxmlformats.org/spreadsheetml/2006/main" count="1082" uniqueCount="595">
  <si>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</si>
  <si>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</si>
  <si>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</si>
  <si>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</si>
  <si>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</si>
  <si>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</si>
  <si>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</si>
  <si>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</si>
  <si>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</si>
  <si>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</si>
  <si>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</si>
  <si>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</si>
  <si>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</si>
  <si>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</si>
  <si>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</si>
  <si>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</si>
  <si>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</si>
  <si>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</si>
  <si>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</si>
  <si>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</si>
  <si>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</si>
  <si>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</si>
  <si>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</si>
  <si>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</si>
  <si>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</si>
  <si>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</si>
  <si>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</si>
  <si>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</si>
  <si>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</si>
  <si>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</si>
  <si>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</si>
  <si>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</si>
  <si>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</si>
  <si>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</si>
  <si>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</si>
  <si>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</si>
  <si>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</si>
  <si>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</si>
  <si>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</si>
  <si>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</si>
  <si>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</si>
  <si>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</si>
  <si>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</si>
  <si>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</si>
  <si>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</si>
  <si>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</si>
  <si>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</si>
  <si>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</si>
  <si>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</si>
  <si>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</si>
  <si>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</si>
  <si>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</si>
  <si>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</si>
  <si>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</si>
  <si>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</si>
  <si>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</si>
  <si>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</si>
  <si>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</si>
  <si>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</si>
  <si>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</si>
  <si>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</si>
  <si>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</si>
  <si>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</si>
  <si>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</si>
  <si>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</si>
  <si>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</si>
  <si>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</si>
  <si>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</si>
  <si>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</si>
  <si>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</si>
  <si>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</si>
  <si>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</si>
  <si>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</si>
  <si>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</si>
  <si>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</si>
  <si>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</si>
  <si>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</si>
  <si>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</si>
  <si>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</si>
  <si>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</si>
  <si>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</si>
  <si>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</si>
  <si>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</si>
  <si>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</si>
  <si>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</si>
  <si>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</si>
  <si>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</si>
  <si>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</si>
  <si>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</si>
  <si>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</si>
  <si>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</si>
  <si>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</si>
  <si>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</si>
  <si>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</si>
  <si>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</si>
  <si>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</si>
  <si>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</si>
  <si>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</si>
  <si>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大石田町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</si>
  <si>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</si>
  <si>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</si>
  <si>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</si>
  <si>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</si>
  <si>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</si>
  <si>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</si>
  <si>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</si>
  <si>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</si>
  <si>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</si>
  <si>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</si>
  <si>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</si>
  <si>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</si>
  <si>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</si>
  <si>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</si>
  <si>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</si>
  <si>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</si>
  <si>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</si>
  <si>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</si>
  <si>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</si>
  <si>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</si>
  <si>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</si>
  <si>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</si>
  <si>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</si>
  <si>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</si>
  <si>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</si>
  <si>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</si>
  <si>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</si>
  <si>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</si>
  <si>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</si>
  <si>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</si>
  <si>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</si>
  <si>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</si>
  <si>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</si>
  <si>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</si>
  <si>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</si>
  <si>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</si>
  <si>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</si>
  <si>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</si>
  <si>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</si>
  <si>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</si>
  <si>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</si>
  <si>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</si>
  <si>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</si>
  <si>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</si>
  <si>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</si>
  <si>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</si>
  <si>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</si>
  <si>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</si>
  <si>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</si>
  <si>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</si>
  <si>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</si>
  <si>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</si>
  <si>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</si>
  <si>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</si>
  <si>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</si>
  <si>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</si>
  <si>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</si>
  <si>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</si>
  <si>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</si>
  <si>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</si>
  <si>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</si>
  <si>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</si>
  <si>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</si>
  <si>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</si>
  <si>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</si>
  <si>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</si>
  <si>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</si>
  <si>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</si>
  <si>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</si>
  <si>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</si>
  <si>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</si>
  <si>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</si>
  <si>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</si>
  <si>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</si>
  <si>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</si>
  <si>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</si>
  <si>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</si>
  <si>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</si>
  <si>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</si>
  <si>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</si>
  <si>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</si>
  <si>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</si>
  <si>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</si>
  <si>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</si>
  <si>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</si>
  <si>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</si>
  <si>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</si>
  <si>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</si>
  <si>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</si>
  <si>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</si>
  <si>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</si>
  <si>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</si>
  <si>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</si>
  <si>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</si>
  <si>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</si>
  <si>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</si>
  <si>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</si>
  <si>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</si>
  <si>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</si>
  <si>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</si>
  <si>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</si>
  <si>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</si>
  <si>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</si>
  <si>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</si>
  <si>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</si>
  <si>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</si>
  <si>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</si>
  <si>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</si>
  <si>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</si>
  <si>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</si>
  <si>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</si>
  <si>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</si>
  <si>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</si>
  <si>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</si>
  <si>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</si>
  <si>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山形県大石田町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</si>
  <si>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</si>
  <si>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</si>
  <si>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</si>
  <si>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</si>
  <si>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</si>
  <si>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</si>
  <si>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</si>
  <si>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</si>
  <si>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</si>
  <si>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</si>
  <si>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</si>
  <si>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</si>
  <si>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</si>
  <si>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</si>
  <si>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</si>
  <si>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</si>
  <si>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</si>
  <si>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</si>
  <si>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</si>
  <si>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</si>
  <si>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</si>
  <si>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</si>
  <si>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</si>
  <si>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</si>
  <si>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</si>
  <si>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</si>
  <si>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</si>
  <si>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</si>
  <si>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</si>
  <si>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</si>
  <si>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</si>
  <si>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</si>
  <si>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</si>
  <si>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</si>
  <si>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</si>
  <si>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</si>
  <si>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</si>
  <si>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</si>
  <si>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</si>
  <si>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</si>
  <si>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</si>
  <si>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</si>
  <si>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</si>
  <si>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</si>
  <si>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</si>
  <si>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</si>
  <si>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</si>
  <si>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</si>
  <si>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</si>
  <si>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</si>
  <si>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</si>
  <si>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</si>
  <si>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</si>
  <si>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</si>
  <si>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</si>
  <si>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</si>
  <si>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</si>
  <si>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</si>
  <si>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</si>
  <si>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</si>
  <si>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</si>
  <si>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</si>
  <si>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</si>
  <si>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</si>
  <si>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</si>
  <si>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</si>
  <si>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</si>
  <si>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</si>
  <si>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</si>
  <si>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</si>
  <si>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</si>
  <si>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</si>
  <si>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</si>
  <si>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</si>
  <si>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</si>
  <si>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</si>
  <si>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</si>
  <si>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</si>
  <si>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</si>
  <si>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</si>
  <si>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</si>
  <si>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</si>
  <si>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</si>
  <si>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</si>
  <si>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</si>
  <si>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</si>
  <si>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</si>
  <si>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</si>
  <si>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</si>
  <si>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</si>
  <si>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</si>
  <si>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</si>
  <si>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</si>
  <si>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</si>
  <si>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</si>
  <si>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</si>
  <si>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</si>
  <si>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</si>
  <si>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</si>
  <si>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</si>
  <si>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</si>
  <si>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</si>
  <si>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</si>
  <si>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</si>
  <si>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</si>
  <si>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</si>
  <si>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</si>
  <si>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</si>
  <si>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</si>
  <si>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</si>
  <si>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</si>
  <si>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</si>
  <si>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</si>
  <si>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</si>
  <si>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</si>
  <si>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</si>
  <si>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</si>
  <si>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</si>
  <si>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</si>
  <si>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</si>
  <si>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</si>
  <si>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</si>
  <si>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</si>
  <si>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</si>
  <si>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</si>
  <si>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</si>
  <si>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</si>
  <si>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</si>
  <si>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</si>
  <si>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</si>
  <si>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</si>
  <si>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</si>
  <si>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</si>
  <si>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</si>
  <si>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</si>
  <si>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</si>
  <si>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</si>
  <si>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</si>
  <si>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</si>
  <si>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</si>
  <si>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</si>
  <si>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</si>
  <si>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</si>
  <si>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</si>
  <si>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</si>
  <si>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</si>
  <si>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</si>
  <si>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</si>
  <si>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</si>
  <si>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</si>
  <si>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</si>
  <si>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</si>
  <si>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</si>
  <si>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</si>
  <si>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山形県大石田町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</si>
  <si>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</si>
  <si>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</si>
  <si>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</si>
  <si>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</si>
  <si>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</si>
  <si>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</si>
  <si>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</si>
  <si>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</si>
  <si>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</si>
  <si>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</si>
  <si>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</si>
  <si>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</si>
  <si>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</si>
  <si>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</si>
  <si>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</si>
  <si>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</si>
  <si>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</si>
  <si>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</si>
  <si>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</si>
  <si>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</si>
  <si>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</si>
  <si>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</si>
  <si>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</si>
  <si>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</si>
  <si>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</si>
  <si>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</si>
  <si>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</si>
  <si>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</si>
  <si>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</si>
  <si>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</si>
  <si>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</si>
  <si>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</si>
  <si>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</si>
  <si>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</si>
  <si>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</si>
  <si>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</si>
  <si>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</si>
  <si>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</si>
  <si>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次年子簡易水道特別会計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</si>
  <si>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</si>
  <si>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</si>
  <si>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</si>
  <si>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</si>
  <si>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</si>
  <si>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</si>
  <si>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</si>
  <si>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</si>
  <si>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</si>
  <si>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</si>
  <si>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</si>
  <si>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</si>
  <si>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</si>
  <si>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</si>
  <si>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</si>
  <si>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</si>
  <si>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</si>
  <si>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</si>
  <si>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</si>
  <si>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</si>
  <si>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</si>
  <si>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</si>
  <si>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</si>
  <si>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</si>
  <si>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</si>
  <si>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</si>
  <si>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</si>
  <si>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</si>
  <si>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</si>
  <si>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</si>
  <si>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</si>
  <si>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</si>
  <si>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</si>
  <si>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</si>
  <si>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</si>
  <si>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</si>
  <si>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</si>
  <si>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</si>
  <si>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</si>
  <si>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</si>
  <si>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</si>
  <si>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</si>
  <si>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</si>
  <si>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</si>
  <si>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</si>
  <si>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</si>
  <si>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</si>
  <si>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</si>
  <si>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</si>
  <si>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</si>
  <si>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</si>
  <si>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</si>
  <si>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</si>
  <si>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</si>
  <si>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</si>
  <si>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</si>
  <si>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</si>
  <si>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</si>
  <si>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</si>
  <si>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</si>
  <si>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</si>
  <si>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</si>
  <si>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次年子簡易水道特別会計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</si>
  <si>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</si>
  <si>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</si>
  <si>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</si>
  <si>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</si>
  <si>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</si>
  <si>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</si>
  <si>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</si>
  <si>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</si>
  <si>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</si>
  <si>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</si>
  <si>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</si>
  <si>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</si>
  <si>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</si>
  <si>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</si>
  <si>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</si>
  <si>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</si>
  <si>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</si>
  <si>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</si>
  <si>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</si>
  <si>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</si>
  <si>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</si>
  <si>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</si>
  <si>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</si>
  <si>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</si>
  <si>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</si>
  <si>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</si>
  <si>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</si>
  <si>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</si>
  <si>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</si>
  <si>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</si>
  <si>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</si>
  <si>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</si>
  <si>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</si>
  <si>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</si>
  <si>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</si>
  <si>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</si>
  <si>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</si>
  <si>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</si>
  <si>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</si>
  <si>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</si>
  <si>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</si>
  <si>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</si>
  <si>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</si>
  <si>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</si>
  <si>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</si>
  <si>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</si>
  <si>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</si>
  <si>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</si>
  <si>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</si>
  <si>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</si>
  <si>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</si>
  <si>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</si>
  <si>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</si>
  <si>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</si>
  <si>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</si>
  <si>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</si>
  <si>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</si>
  <si>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</si>
  <si>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</si>
  <si>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</si>
  <si>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</si>
  <si>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</si>
  <si>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</si>
  <si>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</si>
  <si>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</si>
  <si>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</si>
  <si>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</si>
  <si>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</si>
  <si>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</si>
  <si>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</si>
  <si>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</si>
  <si>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</si>
  <si>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</si>
  <si>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</si>
  <si>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</si>
  <si>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</si>
  <si>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</si>
  <si>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</si>
  <si>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</si>
  <si>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</si>
  <si>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</si>
  <si>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</si>
  <si>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</si>
  <si>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</si>
  <si>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</si>
  <si>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4.09</t>
  </si>
  <si>
    <t>▲ 2.72</t>
  </si>
  <si>
    <t>▲ 2.58</t>
  </si>
  <si>
    <t>一般会計</t>
  </si>
  <si>
    <t>国民健康保険特別会計</t>
  </si>
  <si>
    <t>介護保険特別会計</t>
  </si>
  <si>
    <t>農業集落排水事業特別会計</t>
  </si>
  <si>
    <t>後期高齢者医療特別会計</t>
  </si>
  <si>
    <t>次年子簡易水道特別会計</t>
  </si>
  <si>
    <t>学校給食事業特別会計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</si>
  <si>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</si>
  <si>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</si>
  <si>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</si>
  <si>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</si>
  <si>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</si>
  <si>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</si>
  <si>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</si>
  <si>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</si>
  <si>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</si>
  <si>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</si>
  <si>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山形県消防補償等組合</t>
    <rPh sb="0" eb="3">
      <t>ヤマガタケン</t>
    </rPh>
    <rPh sb="3" eb="5">
      <t>ショウボウ</t>
    </rPh>
    <rPh sb="5" eb="7">
      <t>ホショウ</t>
    </rPh>
    <rPh sb="7" eb="8">
      <t>トウ</t>
    </rPh>
    <rPh sb="8" eb="10">
      <t>クミアイ</t>
    </rPh>
    <phoneticPr fontId="19"/>
  </si>
  <si>
    <t>山形県自治会館管理組合</t>
    <rPh sb="0" eb="3">
      <t>ヤマガタケン</t>
    </rPh>
    <rPh sb="3" eb="5">
      <t>ジチ</t>
    </rPh>
    <rPh sb="5" eb="7">
      <t>カイカン</t>
    </rPh>
    <rPh sb="7" eb="9">
      <t>カンリ</t>
    </rPh>
    <rPh sb="9" eb="11">
      <t>クミアイ</t>
    </rPh>
    <phoneticPr fontId="19"/>
  </si>
  <si>
    <t>山形県市町村職員退職手当組合</t>
    <rPh sb="0" eb="3">
      <t>ヤマガタケン</t>
    </rPh>
    <rPh sb="3" eb="6">
      <t>シチョウソン</t>
    </rPh>
    <rPh sb="6" eb="8">
      <t>ショクイン</t>
    </rPh>
    <rPh sb="8" eb="10">
      <t>タイショク</t>
    </rPh>
    <rPh sb="10" eb="12">
      <t>テアテ</t>
    </rPh>
    <rPh sb="12" eb="14">
      <t>クミアイ</t>
    </rPh>
    <phoneticPr fontId="19"/>
  </si>
  <si>
    <t>北村山広域行政事務組合</t>
    <rPh sb="0" eb="1">
      <t>キタ</t>
    </rPh>
    <rPh sb="1" eb="3">
      <t>ムラヤマ</t>
    </rPh>
    <rPh sb="3" eb="5">
      <t>コウイキ</t>
    </rPh>
    <rPh sb="5" eb="7">
      <t>ギョウセイ</t>
    </rPh>
    <rPh sb="7" eb="9">
      <t>ジム</t>
    </rPh>
    <rPh sb="9" eb="11">
      <t>クミアイ</t>
    </rPh>
    <phoneticPr fontId="19"/>
  </si>
  <si>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9"/>
  </si>
  <si>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9"/>
  </si>
  <si>
    <t>尾花沢市大石田町環境衛生事業組合（普通会計分）</t>
    <rPh sb="0" eb="4">
      <t>オバナザワシ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19"/>
  </si>
  <si>
    <t>尾花沢市大石田町環境衛生事業組合（水道事業会計分）</t>
    <rPh sb="0" eb="4">
      <t>オバナザワシ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rPh sb="23" eb="24">
      <t>ブン</t>
    </rPh>
    <phoneticPr fontId="19"/>
  </si>
  <si>
    <t>法適用企業</t>
    <rPh sb="0" eb="1">
      <t>ホウ</t>
    </rPh>
    <rPh sb="1" eb="3">
      <t>テキヨウ</t>
    </rPh>
    <rPh sb="3" eb="5">
      <t>キギョウ</t>
    </rPh>
    <phoneticPr fontId="19"/>
  </si>
  <si>
    <t>尾花沢市大石田町環境衛生事業組合（公共下水道事業特別会計分）</t>
    <rPh sb="0" eb="4">
      <t>オバナザワシ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rPh sb="28" eb="29">
      <t>ブン</t>
    </rPh>
    <phoneticPr fontId="19"/>
  </si>
  <si>
    <t>北村山公立病院組合</t>
    <rPh sb="0" eb="3">
      <t>キタムラヤマ</t>
    </rPh>
    <rPh sb="3" eb="5">
      <t>コウリツ</t>
    </rPh>
    <rPh sb="5" eb="7">
      <t>ビョウイン</t>
    </rPh>
    <rPh sb="7" eb="9">
      <t>クミアイ</t>
    </rPh>
    <phoneticPr fontId="19"/>
  </si>
  <si>
    <t>大石田町地域振興公社</t>
    <rPh sb="0" eb="3">
      <t>オオイシダ</t>
    </rPh>
    <rPh sb="3" eb="4">
      <t>マチ</t>
    </rPh>
    <rPh sb="4" eb="6">
      <t>チイキ</t>
    </rPh>
    <rPh sb="6" eb="8">
      <t>シンコウ</t>
    </rPh>
    <rPh sb="8" eb="10">
      <t>コウシャ</t>
    </rPh>
    <phoneticPr fontId="19"/>
  </si>
  <si>
    <t>学校建設基金</t>
    <rPh sb="0" eb="2">
      <t>ガッコウ</t>
    </rPh>
    <rPh sb="2" eb="4">
      <t>ケンセツ</t>
    </rPh>
    <rPh sb="4" eb="6">
      <t>キキン</t>
    </rPh>
    <phoneticPr fontId="5"/>
  </si>
  <si>
    <t>-</t>
    <phoneticPr fontId="2"/>
  </si>
  <si>
    <t>地域振興基金</t>
    <phoneticPr fontId="5"/>
  </si>
  <si>
    <t>温泉施設整備基金</t>
    <phoneticPr fontId="2"/>
  </si>
  <si>
    <t>大石田町水と緑のふるさと応援基金</t>
    <phoneticPr fontId="5"/>
  </si>
  <si>
    <t>公共施設整備基金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</si>
</sst>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05F0-4D34-A42B-B2922B703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205156</c:v>
                </c:pt>
                <c:pt idx="1">
                  <c:v>184665</c:v>
                </c:pt>
                <c:pt idx="2">
                  <c:v>70103</c:v>
                </c:pt>
                <c:pt idx="3">
                  <c:v>101098</c:v>
                </c:pt>
                <c:pt idx="4">
                  <c:v>44122</c:v>
                </c:pt>
              </c:numCache>
            </c:numRef>
          </c:val>
          <c:smooth val="0"/>
          <c:extLst>
            <c:ext xmlns:c16="http://schemas.microsoft.com/office/drawing/2014/chart" uri="{C3380CC4-5D6E-409C-BE32-E72D297353CC}">
              <c16:uniqueId val="{00000001-05F0-4D34-A42B-B2922B7035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7.72</c:v>
                </c:pt>
                <c:pt idx="1">
                  <c:v>5.86</c:v>
                </c:pt>
                <c:pt idx="2">
                  <c:v>7.07</c:v>
                </c:pt>
                <c:pt idx="3">
                  <c:v>7.81</c:v>
                </c:pt>
                <c:pt idx="4">
                  <c:v>3.95</c:v>
                </c:pt>
              </c:numCache>
            </c:numRef>
          </c:val>
          <c:extLst>
            <c:ext xmlns:c16="http://schemas.microsoft.com/office/drawing/2014/chart" uri="{C3380CC4-5D6E-409C-BE32-E72D297353CC}">
              <c16:uniqueId val="{00000000-DC37-43C6-BB0E-F58123039C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24.54</c:v>
                </c:pt>
                <c:pt idx="1">
                  <c:v>22.89</c:v>
                </c:pt>
                <c:pt idx="2">
                  <c:v>19.27</c:v>
                </c:pt>
                <c:pt idx="3">
                  <c:v>21.27</c:v>
                </c:pt>
                <c:pt idx="4">
                  <c:v>21.04</c:v>
                </c:pt>
              </c:numCache>
            </c:numRef>
          </c:val>
          <c:extLst>
            <c:ext xmlns:c16="http://schemas.microsoft.com/office/drawing/2014/chart" uri="{C3380CC4-5D6E-409C-BE32-E72D297353CC}">
              <c16:uniqueId val="{00000001-DC37-43C6-BB0E-F58123039C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1.26</c:v>
                </c:pt>
                <c:pt idx="1">
                  <c:v>-4.09</c:v>
                </c:pt>
                <c:pt idx="2">
                  <c:v>-2.72</c:v>
                </c:pt>
                <c:pt idx="3">
                  <c:v>2.48</c:v>
                </c:pt>
                <c:pt idx="4">
                  <c:v>-2.58</c:v>
                </c:pt>
              </c:numCache>
            </c:numRef>
          </c:val>
          <c:smooth val="0"/>
          <c:extLst>
            <c:ext xmlns:c16="http://schemas.microsoft.com/office/drawing/2014/chart" uri="{C3380CC4-5D6E-409C-BE32-E72D297353CC}">
              <c16:uniqueId val="{00000002-DC37-43C6-BB0E-F58123039C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83-498D-9F17-07F5967E2A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83-498D-9F17-07F5967E2A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83-498D-9F17-07F5967E2A61}"/>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83-498D-9F17-07F5967E2A61}"/>
            </c:ext>
          </c:extLst>
        </c:ser>
        <c:ser>
          <c:idx val="4"/>
          <c:order val="4"/>
          <c:tx>
            <c:strRef>
              <c:f>データシート!$A$31</c:f>
              <c:strCache>
                <c:ptCount val="1"/>
                <c:pt idx="0">
                  <c:v>次年子簡易水道特別会計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383-498D-9F17-07F5967E2A6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0.02</c:v>
                </c:pt>
                <c:pt idx="4">
                  <c:v>#N/A</c:v>
                </c:pt>
                <c:pt idx="5">
                  <c:v>0.03</c:v>
                </c:pt>
                <c:pt idx="6">
                  <c:v>#N/A</c:v>
                </c:pt>
                <c:pt idx="7">
                  <c:v>0.01</c:v>
                </c:pt>
                <c:pt idx="8">
                  <c:v>#N/A</c:v>
                </c:pt>
                <c:pt idx="9">
                  <c:v>0.02</c:v>
                </c:pt>
              </c:numCache>
            </c:numRef>
          </c:val>
          <c:extLst>
            <c:ext xmlns:c16="http://schemas.microsoft.com/office/drawing/2014/chart" uri="{C3380CC4-5D6E-409C-BE32-E72D297353CC}">
              <c16:uniqueId val="{00000005-2383-498D-9F17-07F5967E2A61}"/>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6-2383-498D-9F17-07F5967E2A6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c:v>
                </c:pt>
                <c:pt idx="2">
                  <c:v>#N/A</c:v>
                </c:pt>
                <c:pt idx="3">
                  <c:v>0.93</c:v>
                </c:pt>
                <c:pt idx="4">
                  <c:v>#N/A</c:v>
                </c:pt>
                <c:pt idx="5">
                  <c:v>1.78</c:v>
                </c:pt>
                <c:pt idx="6">
                  <c:v>#N/A</c:v>
                </c:pt>
                <c:pt idx="7">
                  <c:v>0.41</c:v>
                </c:pt>
                <c:pt idx="8">
                  <c:v>#N/A</c:v>
                </c:pt>
                <c:pt idx="9">
                  <c:v>0.51</c:v>
                </c:pt>
              </c:numCache>
            </c:numRef>
          </c:val>
          <c:extLst>
            <c:ext xmlns:c16="http://schemas.microsoft.com/office/drawing/2014/chart" uri="{C3380CC4-5D6E-409C-BE32-E72D297353CC}">
              <c16:uniqueId val="{00000007-2383-498D-9F17-07F5967E2A6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1.53</c:v>
                </c:pt>
                <c:pt idx="2">
                  <c:v>#N/A</c:v>
                </c:pt>
                <c:pt idx="3">
                  <c:v>3.57</c:v>
                </c:pt>
                <c:pt idx="4">
                  <c:v>#N/A</c:v>
                </c:pt>
                <c:pt idx="5">
                  <c:v>3.24</c:v>
                </c:pt>
                <c:pt idx="6">
                  <c:v>#N/A</c:v>
                </c:pt>
                <c:pt idx="7">
                  <c:v>2.72</c:v>
                </c:pt>
                <c:pt idx="8">
                  <c:v>#N/A</c:v>
                </c:pt>
                <c:pt idx="9">
                  <c:v>2.88</c:v>
                </c:pt>
              </c:numCache>
            </c:numRef>
          </c:val>
          <c:extLst>
            <c:ext xmlns:c16="http://schemas.microsoft.com/office/drawing/2014/chart" uri="{C3380CC4-5D6E-409C-BE32-E72D297353CC}">
              <c16:uniqueId val="{00000008-2383-498D-9F17-07F5967E2A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7.72</c:v>
                </c:pt>
                <c:pt idx="2">
                  <c:v>#N/A</c:v>
                </c:pt>
                <c:pt idx="3">
                  <c:v>5.85</c:v>
                </c:pt>
                <c:pt idx="4">
                  <c:v>#N/A</c:v>
                </c:pt>
                <c:pt idx="5">
                  <c:v>7.07</c:v>
                </c:pt>
                <c:pt idx="6">
                  <c:v>#N/A</c:v>
                </c:pt>
                <c:pt idx="7">
                  <c:v>7.81</c:v>
                </c:pt>
                <c:pt idx="8">
                  <c:v>#N/A</c:v>
                </c:pt>
                <c:pt idx="9">
                  <c:v>3.94</c:v>
                </c:pt>
              </c:numCache>
            </c:numRef>
          </c:val>
          <c:extLst>
            <c:ext xmlns:c16="http://schemas.microsoft.com/office/drawing/2014/chart" uri="{C3380CC4-5D6E-409C-BE32-E72D297353CC}">
              <c16:uniqueId val="{00000009-2383-498D-9F17-07F5967E2A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528</c:v>
                </c:pt>
                <c:pt idx="5">
                  <c:v>524</c:v>
                </c:pt>
                <c:pt idx="8">
                  <c:v>496</c:v>
                </c:pt>
                <c:pt idx="11">
                  <c:v>486</c:v>
                </c:pt>
                <c:pt idx="14">
                  <c:v>522</c:v>
                </c:pt>
              </c:numCache>
            </c:numRef>
          </c:val>
          <c:extLst>
            <c:ext xmlns:c16="http://schemas.microsoft.com/office/drawing/2014/chart" uri="{C3380CC4-5D6E-409C-BE32-E72D297353CC}">
              <c16:uniqueId val="{00000000-1C82-4B79-A107-EF4F7AC1C0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82-4B79-A107-EF4F7AC1C0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82-4B79-A107-EF4F7AC1C0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74</c:v>
                </c:pt>
                <c:pt idx="6">
                  <c:v>64</c:v>
                </c:pt>
                <c:pt idx="9">
                  <c:v>82</c:v>
                </c:pt>
                <c:pt idx="12">
                  <c:v>98</c:v>
                </c:pt>
              </c:numCache>
            </c:numRef>
          </c:val>
          <c:extLst>
            <c:ext xmlns:c16="http://schemas.microsoft.com/office/drawing/2014/chart" uri="{C3380CC4-5D6E-409C-BE32-E72D297353CC}">
              <c16:uniqueId val="{00000003-1C82-4B79-A107-EF4F7AC1C0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c:v>
                </c:pt>
                <c:pt idx="3">
                  <c:v>63</c:v>
                </c:pt>
                <c:pt idx="6">
                  <c:v>58</c:v>
                </c:pt>
                <c:pt idx="9">
                  <c:v>55</c:v>
                </c:pt>
                <c:pt idx="12">
                  <c:v>52</c:v>
                </c:pt>
              </c:numCache>
            </c:numRef>
          </c:val>
          <c:extLst>
            <c:ext xmlns:c16="http://schemas.microsoft.com/office/drawing/2014/chart" uri="{C3380CC4-5D6E-409C-BE32-E72D297353CC}">
              <c16:uniqueId val="{00000004-1C82-4B79-A107-EF4F7AC1C0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82-4B79-A107-EF4F7AC1C0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82-4B79-A107-EF4F7AC1C0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605</c:v>
                </c:pt>
                <c:pt idx="3">
                  <c:v>615</c:v>
                </c:pt>
                <c:pt idx="6">
                  <c:v>608</c:v>
                </c:pt>
                <c:pt idx="9">
                  <c:v>603</c:v>
                </c:pt>
                <c:pt idx="12">
                  <c:v>670</c:v>
                </c:pt>
              </c:numCache>
            </c:numRef>
          </c:val>
          <c:extLst>
            <c:ext xmlns:c16="http://schemas.microsoft.com/office/drawing/2014/chart" uri="{C3380CC4-5D6E-409C-BE32-E72D297353CC}">
              <c16:uniqueId val="{00000007-1C82-4B79-A107-EF4F7AC1C0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225</c:v>
                </c:pt>
                <c:pt idx="2">
                  <c:v>#N/A</c:v>
                </c:pt>
                <c:pt idx="3">
                  <c:v>#N/A</c:v>
                </c:pt>
                <c:pt idx="4">
                  <c:v>228</c:v>
                </c:pt>
                <c:pt idx="5">
                  <c:v>#N/A</c:v>
                </c:pt>
                <c:pt idx="6">
                  <c:v>#N/A</c:v>
                </c:pt>
                <c:pt idx="7">
                  <c:v>234</c:v>
                </c:pt>
                <c:pt idx="8">
                  <c:v>#N/A</c:v>
                </c:pt>
                <c:pt idx="9">
                  <c:v>#N/A</c:v>
                </c:pt>
                <c:pt idx="10">
                  <c:v>254</c:v>
                </c:pt>
                <c:pt idx="11">
                  <c:v>#N/A</c:v>
                </c:pt>
                <c:pt idx="12">
                  <c:v>#N/A</c:v>
                </c:pt>
                <c:pt idx="13">
                  <c:v>298</c:v>
                </c:pt>
                <c:pt idx="14">
                  <c:v>#N/A</c:v>
                </c:pt>
              </c:numCache>
            </c:numRef>
          </c:val>
          <c:smooth val="0"/>
          <c:extLst>
            <c:ext xmlns:c16="http://schemas.microsoft.com/office/drawing/2014/chart" uri="{C3380CC4-5D6E-409C-BE32-E72D297353CC}">
              <c16:uniqueId val="{00000008-1C82-4B79-A107-EF4F7AC1C0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5160</c:v>
                </c:pt>
                <c:pt idx="5">
                  <c:v>5380</c:v>
                </c:pt>
                <c:pt idx="8">
                  <c:v>5225</c:v>
                </c:pt>
                <c:pt idx="11">
                  <c:v>5255</c:v>
                </c:pt>
                <c:pt idx="14">
                  <c:v>4953</c:v>
                </c:pt>
              </c:numCache>
            </c:numRef>
          </c:val>
          <c:extLst>
            <c:ext xmlns:c16="http://schemas.microsoft.com/office/drawing/2014/chart" uri="{C3380CC4-5D6E-409C-BE32-E72D297353CC}">
              <c16:uniqueId val="{00000000-B29F-48C7-BFF5-DC1CD47022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c:v>
                </c:pt>
                <c:pt idx="5">
                  <c:v>26</c:v>
                </c:pt>
                <c:pt idx="8">
                  <c:v>46</c:v>
                </c:pt>
                <c:pt idx="11">
                  <c:v>43</c:v>
                </c:pt>
                <c:pt idx="14">
                  <c:v>13</c:v>
                </c:pt>
              </c:numCache>
            </c:numRef>
          </c:val>
          <c:extLst>
            <c:ext xmlns:c16="http://schemas.microsoft.com/office/drawing/2014/chart" uri="{C3380CC4-5D6E-409C-BE32-E72D297353CC}">
              <c16:uniqueId val="{00000001-B29F-48C7-BFF5-DC1CD47022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1753</c:v>
                </c:pt>
                <c:pt idx="5">
                  <c:v>1684</c:v>
                </c:pt>
                <c:pt idx="8">
                  <c:v>1672</c:v>
                </c:pt>
                <c:pt idx="11">
                  <c:v>1826</c:v>
                </c:pt>
                <c:pt idx="14">
                  <c:v>1993</c:v>
                </c:pt>
              </c:numCache>
            </c:numRef>
          </c:val>
          <c:extLst>
            <c:ext xmlns:c16="http://schemas.microsoft.com/office/drawing/2014/chart" uri="{C3380CC4-5D6E-409C-BE32-E72D297353CC}">
              <c16:uniqueId val="{00000002-B29F-48C7-BFF5-DC1CD47022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9F-48C7-BFF5-DC1CD47022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9F-48C7-BFF5-DC1CD47022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9F-48C7-BFF5-DC1CD47022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812</c:v>
                </c:pt>
                <c:pt idx="3">
                  <c:v>736</c:v>
                </c:pt>
                <c:pt idx="6">
                  <c:v>742</c:v>
                </c:pt>
                <c:pt idx="9">
                  <c:v>727</c:v>
                </c:pt>
                <c:pt idx="12">
                  <c:v>684</c:v>
                </c:pt>
              </c:numCache>
            </c:numRef>
          </c:val>
          <c:extLst>
            <c:ext xmlns:c16="http://schemas.microsoft.com/office/drawing/2014/chart" uri="{C3380CC4-5D6E-409C-BE32-E72D297353CC}">
              <c16:uniqueId val="{00000006-B29F-48C7-BFF5-DC1CD47022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1366</c:v>
                </c:pt>
                <c:pt idx="3">
                  <c:v>1455</c:v>
                </c:pt>
                <c:pt idx="6">
                  <c:v>1467</c:v>
                </c:pt>
                <c:pt idx="9">
                  <c:v>1456</c:v>
                </c:pt>
                <c:pt idx="12">
                  <c:v>1508</c:v>
                </c:pt>
              </c:numCache>
            </c:numRef>
          </c:val>
          <c:extLst>
            <c:ext xmlns:c16="http://schemas.microsoft.com/office/drawing/2014/chart" uri="{C3380CC4-5D6E-409C-BE32-E72D297353CC}">
              <c16:uniqueId val="{00000007-B29F-48C7-BFF5-DC1CD47022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494</c:v>
                </c:pt>
                <c:pt idx="3">
                  <c:v>427</c:v>
                </c:pt>
                <c:pt idx="6">
                  <c:v>361</c:v>
                </c:pt>
                <c:pt idx="9">
                  <c:v>305</c:v>
                </c:pt>
                <c:pt idx="12">
                  <c:v>270</c:v>
                </c:pt>
              </c:numCache>
            </c:numRef>
          </c:val>
          <c:extLst>
            <c:ext xmlns:c16="http://schemas.microsoft.com/office/drawing/2014/chart" uri="{C3380CC4-5D6E-409C-BE32-E72D297353CC}">
              <c16:uniqueId val="{00000008-B29F-48C7-BFF5-DC1CD47022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9F-48C7-BFF5-DC1CD47022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6444</c:v>
                </c:pt>
                <c:pt idx="3">
                  <c:v>7004</c:v>
                </c:pt>
                <c:pt idx="6">
                  <c:v>6875</c:v>
                </c:pt>
                <c:pt idx="9">
                  <c:v>6973</c:v>
                </c:pt>
                <c:pt idx="12">
                  <c:v>6565</c:v>
                </c:pt>
              </c:numCache>
            </c:numRef>
          </c:val>
          <c:extLst>
            <c:ext xmlns:c16="http://schemas.microsoft.com/office/drawing/2014/chart" uri="{C3380CC4-5D6E-409C-BE32-E72D297353CC}">
              <c16:uniqueId val="{0000000A-B29F-48C7-BFF5-DC1CD47022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2169</c:v>
                </c:pt>
                <c:pt idx="2">
                  <c:v>#N/A</c:v>
                </c:pt>
                <c:pt idx="3">
                  <c:v>#N/A</c:v>
                </c:pt>
                <c:pt idx="4">
                  <c:v>2532</c:v>
                </c:pt>
                <c:pt idx="5">
                  <c:v>#N/A</c:v>
                </c:pt>
                <c:pt idx="6">
                  <c:v>#N/A</c:v>
                </c:pt>
                <c:pt idx="7">
                  <c:v>2502</c:v>
                </c:pt>
                <c:pt idx="8">
                  <c:v>#N/A</c:v>
                </c:pt>
                <c:pt idx="9">
                  <c:v>#N/A</c:v>
                </c:pt>
                <c:pt idx="10">
                  <c:v>2337</c:v>
                </c:pt>
                <c:pt idx="11">
                  <c:v>#N/A</c:v>
                </c:pt>
                <c:pt idx="12">
                  <c:v>#N/A</c:v>
                </c:pt>
                <c:pt idx="13">
                  <c:v>2069</c:v>
                </c:pt>
                <c:pt idx="14">
                  <c:v>#N/A</c:v>
                </c:pt>
              </c:numCache>
            </c:numRef>
          </c:val>
          <c:smooth val="0"/>
          <c:extLst>
            <c:ext xmlns:c16="http://schemas.microsoft.com/office/drawing/2014/chart" uri="{C3380CC4-5D6E-409C-BE32-E72D297353CC}">
              <c16:uniqueId val="{0000000B-B29F-48C7-BFF5-DC1CD47022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548</c:v>
                </c:pt>
                <c:pt idx="1">
                  <c:v>599</c:v>
                </c:pt>
                <c:pt idx="2">
                  <c:v>625</c:v>
                </c:pt>
              </c:numCache>
            </c:numRef>
          </c:val>
          <c:extLst>
            <c:ext xmlns:c16="http://schemas.microsoft.com/office/drawing/2014/chart" uri="{C3380CC4-5D6E-409C-BE32-E72D297353CC}">
              <c16:uniqueId val="{00000000-3725-4572-B965-10A13826B3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3725-4572-B965-10A13826B3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800</c:v>
                </c:pt>
                <c:pt idx="1">
                  <c:v>833</c:v>
                </c:pt>
                <c:pt idx="2">
                  <c:v>927</c:v>
                </c:pt>
              </c:numCache>
            </c:numRef>
          </c:val>
          <c:extLst>
            <c:ext xmlns:c16="http://schemas.microsoft.com/office/drawing/2014/chart" uri="{C3380CC4-5D6E-409C-BE32-E72D297353CC}">
              <c16:uniqueId val="{00000002-3725-4572-B965-10A13826B3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次大石田町総合振興計画に基づいて大型公共事業を実施してきた結果、その地方債の償還により元利償還金は高止まりの状況が続いてきた。平成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年度に開校した大石田中学校建設事業についても平成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年度にかけて本体工事分の大きな償還が始まり、平成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年度には前年度を上回る元利償還金となったが、以前の大型公共事業の償還がここ数年で順次終了していることや、行財政改革以降、年間償還元金の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を新規地方債発行の上限に設定してきたことにより、ピーク時には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億円を超える金額であった元利償還金が年々減少し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てきた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しかし、平成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年度にかけて町民交流センター整備事業に対し多額の地方債を発行したこと、加えて、令和元年度に</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尾花沢市消防署大石田分署を整備するため、さらに地方債を発行したことから、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年度決算に基づく実質公債費比率は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が、公共下水道事業（一部事務組合）や農業集落排水事業の元利償還金への一般会計の負担は、当面、高い水準で推移すると見込まれるため、全体的な元利償還金の減少を目指して今後とも財政の健全化を図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統合中学校にかかる償還が始まった平成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年度に減債基金を充当して以来、年間償還元金の</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を新規地方債発行の上限に設定してきたことにより、元利償還金が年々減少してきたため、減債基金は充当せずに公債費の管理を行ってきた。今後も同様の考えの中、減債基金を確保し管理していく。</a:t>
          </a:r>
          <a:endParaRPr kumimoji="1" lang="ja-JP" altLang="en-US" sz="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dk1"/>
              </a:solidFill>
              <a:effectLst/>
              <a:latin typeface="+mn-lt"/>
              <a:ea typeface="+mn-ea"/>
              <a:cs typeface="+mn-cs"/>
            </a:rPr>
            <a:t>   </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将来負担額のおよそ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割は地方債残高であるが、これは、第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次大石田町総合振興計画に基づいて実施してきた道路改良事業や土地区画整理事業などの大型公共事業を実施した結果、大きく膨れ上がったものである。また、地方債残高のおよそ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％を占める臨時財政対策債も大きく影響している。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近年では、平成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年度に開校した大石田中学校の建設事業において多額の地方債を発行したために平成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年度に一時的に現在高が増加したが、それ以降は年々減少してきた。しかし、平成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年に完成した町民交流センター</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建設事業</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の財源として多額の地方債を発行し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年度にかけて、地方債残高が大きく上昇した。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加えて、令和元年度に</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尾花沢市消防署大石田分署の整備を行い、更に地方債の発行を行った</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こと</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が数値の増加の要因である。</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年度で終了となったが、公共下水道事業（一部事務組合）や農業集落排水事業の地方債残高に対する一般会計の負担が当面高い水準で推移すると見込まれる。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これらを踏まえ、将来にわたり適正な財政運営が可能となるよう、町の負担縮小に努め、財政の健全化を図る。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山形県大石田町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基本として財政調整基金から繰り入れを行い財源を確保してきた。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また、これまで</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町立小中学校の統合に伴い、廃校かつ耐震性を満たしていない複数の校舎等の解体工事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、町民交流センターの整備、</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尾花沢市消防署大石田分署の整備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に取り組んできたが、決算剰余金等を各種基金に積み立て、必要に応じて繰り入れを行いながら事業を行ってきたため、年度間において基金の増減が発生している。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決算剰余金等を優先順位を考慮した上で各種基金に積み立てていく。また、必要に応じ、特定目的基金からの繰り入れを行い、財政調整基金を予算編成に対する不足財源として確保できる額を積み立てながら必要に応じ活用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・公共施設整備基金：公共施設の大幅な改築や修繕を行う際に充当。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・大石田町水と緑のふるさと応援基金：自然と文化を後世に残していくために行われる事業に充当。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・公共施設整備基金：公共施設の大幅な改築や修繕に充当。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年度は駅舎都市施設部分の改築のため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・大石田町水と緑のふるさと応援基金：返礼及び事務に係る経費を除いた寄附額をまちづくりの費用に充当した残額を毎年積み立てたことに</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よる増加。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・学校建設基金：小学校の統合に向け基金は減少させず増加させる必要があるため、利子等運用額のみ増加している。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・学校建設基金：小学校の統合に向け、起債の償還を行いながら決算剰余金等を積み立てていく。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扶助費の増額による財源の確保と町の大規模プロジェクトとして町民交流センターの建設に取り組んできたことにより減少していたが、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大雪による除排雪経費の大幅な増加に加え豪雨災害に対応した経費が増え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、特別交付税が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増額された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ことを受け想定額程度まで繰り戻すことが出来た。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億円程度を維持しながら不慮の財源に備えてきたが、平成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の国の緊急経済対策による臨時交付金を活用できたことで、その期間は財政調整基金を取り崩さずに財政運営を行うことができた。しかし、それ以降は、町立小中学校の統合に伴い、廃校となりかつ耐震性を満たしていない複数の校舎等の解体工事を行ったことなどもあり、自主財源の確保が厳しい中で各種事業を実施するため、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年度以降は毎年度財政調整基金を取り崩しながら対応している状況である。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年度は災害対応のため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億円程の補正予算が発生し交付金等の財源充当があったが、財政調整基金の重要性を再認識した年度であった。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億円程度を維持しながら</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不測の事態が発生した際</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の財源に備えていきたい。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近年は施策として具体的な減債対策を行っていないため、利子等運用額のみ増加している。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繰り上げ償還等不測の事態に備え、現積立額を維持していく。</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年度まで減債基金を活用して繰上償還を実施してきており、その後、地方債の発行を抑制することによって減債を図ってきた。原則として地方債の新規発行を償還元金の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分の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以内とするルールを設定している。また、平成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年度にかけては、減債基金や借換債を活用して、公的資金保証金免除繰上償還を行うなどの減債対策を実施してきた。平成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に完成した町民交流センターの整備と令和元年度に完成した尾花沢市消防署大石田分署により地方債残高は大きく増加したが、今後は、振興実施計画を基本として計画的な事業実施を図るほか、将来的な減債対策に対応できるよう財政状況を見ながら減債基金を積み立てることも必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以降、財政力指数は微増していたが、平成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以降は低下傾向にある。令和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と前年度ほぼ同様の指数となったが、全国平均を大きく下回っている。これは、町内に大規模な企業がないことや、人口減少に加えて全国平均を大きく上回る高齢化率（令和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日現在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による生産年齢人口の減少が大きく影響し、地方財政計画などで言われているような税収の増加が見込めないことなど、財政基盤が弱く独自財源が極めて少ないことが要因である。また、これまで実施してきた大型事業による地方債の償還が依然として高い状況で、その分基準財政需要額が減少していないことも影響し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年度以降、納税相談員（徴収専門員）や徴収アドバイザーを設置し、平成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コンビニ収納を導入するなど、町税の徴収体制の強化を図っているが、さらなる徴収率の向上を図り歳入を確保するとともに、今後もこれまで実施してきた行財政改革に基づいた経常経費の削減に努め、財政の健全化を図っ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年度と比較して比率は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したが、この最も大きな要因は物件費の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ポイント減となったが、これは、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豪雪の影響が大きく、除雪業務委託料が増大</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したためである。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経常収支比率のおよそ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は公債費が占めているが、行財政改革以降、新規地方債の発行基準を設定して、できる限り地方債発行の抑制を図っており、今後も基本的にはこの基準を継続していくことで、公債費の減少を図っていく。</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ただし、平成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整備に取り組み、令和元年度に尾花沢市消防署大石田分署の整備を行ったことから、その財源である地方債の償還や施設管理費など、今後当面として経常収支比率の上昇が見込まれるため、公債費以外の経費について、以前の行財政改革の基本方針を継続してさらなる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65</xdr:row>
      <xdr:rowOff>41656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595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121412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4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64</xdr:row>
      <xdr:rowOff>140716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9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64</xdr:row>
      <xdr:rowOff>140716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7221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おける基本方針に基づき、これまで物件費などの経常経費については予算編成時にマイナスシーリングを継続的に実施してきたこと、また、人件費については職員数の抑制に加えて特別職給与の独自削減を実施してきたことなどで、類似団体内平均を下回ってき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％程上回った。これは、平成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月に町民交流センターの一般開放が始まり、複合施設の各部門のにおいて人件費・物件費等が増加したことによるものである。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月に発生した豪雨災害への対応に豪雪も重なり、委託費用等が増加したため物件費が増大した。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来年度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は令和元年度と同程度に持ち直すことが想定されるが、新型コロナウイルス感染症への対応から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以降は更に下回ることが予想され、今後も経費抑制に努める。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111556</xdr:rowOff>
    </xdr:from>
    <xdr:to>
      <xdr:col>23</xdr:col>
      <xdr:colOff>133350</xdr:colOff>
      <xdr:row>83</xdr:row>
      <xdr:rowOff>134297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70456"/>
          <a:ext cx="838200" cy="19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111556</xdr:rowOff>
    </xdr:from>
    <xdr:to>
      <xdr:col>19</xdr:col>
      <xdr:colOff>133350</xdr:colOff>
      <xdr:row>82</xdr:row>
      <xdr:rowOff>168311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70456"/>
          <a:ext cx="889000" cy="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168311</xdr:rowOff>
    </xdr:from>
    <xdr:to>
      <xdr:col>15</xdr:col>
      <xdr:colOff>82550</xdr:colOff>
      <xdr:row>83</xdr:row>
      <xdr:rowOff>16833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227211"/>
          <a:ext cx="889000" cy="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37895</xdr:rowOff>
    </xdr:from>
    <xdr:to>
      <xdr:col>11</xdr:col>
      <xdr:colOff>31750</xdr:colOff>
      <xdr:row>83</xdr:row>
      <xdr:rowOff>16833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96795"/>
          <a:ext cx="889000" cy="1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83497</xdr:rowOff>
    </xdr:from>
    <xdr:to>
      <xdr:col>23</xdr:col>
      <xdr:colOff>184150</xdr:colOff>
      <xdr:row>84</xdr:row>
      <xdr:rowOff>13647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55574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8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60756</xdr:rowOff>
    </xdr:from>
    <xdr:to>
      <xdr:col>19</xdr:col>
      <xdr:colOff>184150</xdr:colOff>
      <xdr:row>82</xdr:row>
      <xdr:rowOff>162356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117511</xdr:rowOff>
    </xdr:from>
    <xdr:to>
      <xdr:col>15</xdr:col>
      <xdr:colOff>133350</xdr:colOff>
      <xdr:row>83</xdr:row>
      <xdr:rowOff>47661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32438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137483</xdr:rowOff>
    </xdr:from>
    <xdr:to>
      <xdr:col>11</xdr:col>
      <xdr:colOff>82550</xdr:colOff>
      <xdr:row>83</xdr:row>
      <xdr:rowOff>67633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52410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8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158545</xdr:rowOff>
    </xdr:from>
    <xdr:to>
      <xdr:col>7</xdr:col>
      <xdr:colOff>31750</xdr:colOff>
      <xdr:row>82</xdr:row>
      <xdr:rowOff>88695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以前は、特別昇給等を継続的に実施してきたが、現在では、特殊勤務手当などは廃止している。国家公務員の時限的な給与改定特例法の措置により平成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を超える指数となっていたが、この措置がない場合の参考値については平成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となる。令和元年度については、人事院勧告に対応する措置として給料表が改定され、県に準拠する内容で職員の給料額が上昇し、これが要因となって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令和２年度も</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類似団体内平均よりも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ポイント高い指数となっている。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当該資料作成時点（令和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月末時点）において、令和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調査結果が未公表のため、前年度の数値を引用しているが、類似団体内平均を上回る指数で推移しているため、給料表における職務職階制の原則を順守するなど、定員管理と合わせて給与の適正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68943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0990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88</xdr:row>
      <xdr:rowOff>68943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301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113998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3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136979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301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年度以降、職員の新規採用を抑制してきたことにより、類似団体内平均とほぼ同程度の数値で推移してきた。ただし、ここ数年は保育士や保健師などの専門的な職員を採用していることで、令和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年度は類似団体内平均をわずかに上回っている。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今後も、自立計画における基本方針を継続していくことにより、より適正な定員管理に努める。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126746</xdr:rowOff>
    </xdr:from>
    <xdr:to>
      <xdr:col>81</xdr:col>
      <xdr:colOff>44450</xdr:colOff>
      <xdr:row>61</xdr:row>
      <xdr:rowOff>1143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13746"/>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113474</xdr:rowOff>
    </xdr:from>
    <xdr:to>
      <xdr:col>77</xdr:col>
      <xdr:colOff>44450</xdr:colOff>
      <xdr:row>60</xdr:row>
      <xdr:rowOff>126746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00474"/>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91154</xdr:rowOff>
    </xdr:from>
    <xdr:to>
      <xdr:col>72</xdr:col>
      <xdr:colOff>203200</xdr:colOff>
      <xdr:row>60</xdr:row>
      <xdr:rowOff>113474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7815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91154</xdr:rowOff>
    </xdr:from>
    <xdr:to>
      <xdr:col>68</xdr:col>
      <xdr:colOff>152400</xdr:colOff>
      <xdr:row>60</xdr:row>
      <xdr:rowOff>91757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7815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121793</xdr:rowOff>
    </xdr:from>
    <xdr:to>
      <xdr:col>81</xdr:col>
      <xdr:colOff>95250</xdr:colOff>
      <xdr:row>61</xdr:row>
      <xdr:rowOff>51943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93870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8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75946</xdr:rowOff>
    </xdr:from>
    <xdr:to>
      <xdr:col>77</xdr:col>
      <xdr:colOff>95250</xdr:colOff>
      <xdr:row>61</xdr:row>
      <xdr:rowOff>6096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162323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4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62674</xdr:rowOff>
    </xdr:from>
    <xdr:to>
      <xdr:col>73</xdr:col>
      <xdr:colOff>44450</xdr:colOff>
      <xdr:row>60</xdr:row>
      <xdr:rowOff>164274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149051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40354</xdr:rowOff>
    </xdr:from>
    <xdr:to>
      <xdr:col>68</xdr:col>
      <xdr:colOff>203200</xdr:colOff>
      <xdr:row>60</xdr:row>
      <xdr:rowOff>141954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126731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40957</xdr:rowOff>
    </xdr:from>
    <xdr:to>
      <xdr:col>64</xdr:col>
      <xdr:colOff>152400</xdr:colOff>
      <xdr:row>60</xdr:row>
      <xdr:rowOff>142557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127334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大型事業における地方債の償還が高止まりで推移してきたこと、また、地方債の償還のための公共下水道事業（一部事務組合）への負担金や農業集落排水事業に対する繰出金の影響が大きく、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新規地方債の発行については年間の償還元金の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以内とすることを原則として事業を実施していることなどが要因となって、平成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％を下回り、年々改善してきた。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大型事業の償還については順次終了してきており、平成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年から一般開放している町民交流センターに係る地方債の償還と令和元年度に完成した尾花沢市消防署大石田分署整備に係る償還が重なる時点まで比率の上昇が見込まれるが、ダム建設に係る債務負担が平成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年度で終了したこと、新規事業を厳正に厳正に取捨選択して新規地方債の発行をできる限り抑制していくことで、今後も比率の更なる改善に努める。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87206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9521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22860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22860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103294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9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次大石田町総合振興計画に基づいて実施してきた道路改良事業や土地区画整理事業、地方債現在高のおよそ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％を占める臨時財政対策債など、標準財政規模の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倍となる地方債現在高が大きく影響し、将来負担比率は類似団体内平均と比較すると、非常に高い比率となっている。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近年では、行財政改革で設定した基準により新規地方債の発行を抑制しており、大型事業の償還も順次終了している。また、長年続いてきたダム建設に係る国営村山北部土地改良事業負担金の償還が平成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年度で終了したことで、その分の将来負担が軽減される。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町内の流雪溝整備事業が今後も継続するほか、平成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年度にかけて町の大規模プロジェクトとして町民交流センターの建設に取り組んできたことから、その財源として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割ほどを地方債により確保してきたこともあり、平成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年度までは上昇してきたが、今後、新規事業の実施に当たっては厳正に取捨選択を行い、より一層の財政の健全化に努める。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131657</xdr:rowOff>
    </xdr:from>
    <xdr:to>
      <xdr:col>81</xdr:col>
      <xdr:colOff>44450</xdr:colOff>
      <xdr:row>18</xdr:row>
      <xdr:rowOff>85683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046307"/>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85683</xdr:rowOff>
    </xdr:from>
    <xdr:to>
      <xdr:col>77</xdr:col>
      <xdr:colOff>44450</xdr:colOff>
      <xdr:row>18</xdr:row>
      <xdr:rowOff>136356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17178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136356</xdr:rowOff>
    </xdr:from>
    <xdr:to>
      <xdr:col>72</xdr:col>
      <xdr:colOff>203200</xdr:colOff>
      <xdr:row>18</xdr:row>
      <xdr:rowOff>142790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22245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6054</xdr:rowOff>
    </xdr:from>
    <xdr:to>
      <xdr:col>68</xdr:col>
      <xdr:colOff>152400</xdr:colOff>
      <xdr:row>18</xdr:row>
      <xdr:rowOff>142790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0921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80857</xdr:rowOff>
    </xdr:from>
    <xdr:to>
      <xdr:col>81</xdr:col>
      <xdr:colOff>95250</xdr:colOff>
      <xdr:row>18</xdr:row>
      <xdr:rowOff>11007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52934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6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34883</xdr:rowOff>
    </xdr:from>
    <xdr:to>
      <xdr:col>77</xdr:col>
      <xdr:colOff>95250</xdr:colOff>
      <xdr:row>18</xdr:row>
      <xdr:rowOff>136483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121260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0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85556</xdr:rowOff>
    </xdr:from>
    <xdr:to>
      <xdr:col>73</xdr:col>
      <xdr:colOff>44450</xdr:colOff>
      <xdr:row>19</xdr:row>
      <xdr:rowOff>15706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483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91990</xdr:rowOff>
    </xdr:from>
    <xdr:to>
      <xdr:col>68</xdr:col>
      <xdr:colOff>203200</xdr:colOff>
      <xdr:row>19</xdr:row>
      <xdr:rowOff>22141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6918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26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126704</xdr:rowOff>
    </xdr:from>
    <xdr:to>
      <xdr:col>64</xdr:col>
      <xdr:colOff>152400</xdr:colOff>
      <xdr:row>18</xdr:row>
      <xdr:rowOff>56854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41631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2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年度以降職員の新規採用を抑制してきたこともあり、人件費の比率はほぼ横ばいの水準で推移しているが、依然として類似団体内平均よりも高く、令和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地方議会議員年金制度の廃止に伴う議員共済組合負担金の大幅な増が人件費に影響しているほか、ここ数年、人事院勧告に対応する措置として県に準拠する給料表に改定しているなど、職員の給料額が上昇していることも、比率が高い要因となっている。これまで、自立計画に基づいて職員数を減員してきており、今後も適正な定員管理と合わせて給与の適正化を図り、人件費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095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6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基づいて、物件費についてはこれまで予算編成時にマイナスシーリングを設定し、経費の抑制を図ってきた。また、物品等の集中管理・購入方式を行うことや、長期継続契約を推進することなどにより経費の節減を図ってきた結果、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年度に利用を停止した施設の解体を平成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年度と令和元年度で既に終了しているため、新施設を含め適正な施設運営を進めるとともに、今後もこのような水準を維持していくよう経費抑制に努める。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57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5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15</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358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高齢化率が令和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日現在で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％と山形県平均や全国平均よりも高い</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。加えて、子育て支援策として</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年度には小学生までの児童医療の無料化、平成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年度からは対象範囲を拡大して中学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年生までの医療費を無料化</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し、さらに令和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年生までの医療費を無料化している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ことなど</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類似団体内平均と同程度で推移し、令和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扶助費については、今後も医療費等の社会保障関係に要する費用の増加傾向が続くと見込まれるため、資格診査等を厳正に行うことや各種予防活動の充実を図るなど、財政を圧迫するような扶助費の上昇傾向に歯止めをかける取り組みを進めていくよう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31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年度以降、類似団体内平均を上回る比率で推移してきており、令和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ポイント上回っている。当町は全国でも有数の豪雪地帯であることから、降雪の状況によって維持補修費が大きく変動する。特に平成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ポイントを超える比率で推移してきたが、令和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年度は降雪量が極めて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多く</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、除雪に関する費用が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め、</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476.6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国民健康保険特別会計や介護保険特別会計に対する繰出金が年々増加傾向にあること、農業集落排水事業特別会計における地方債の償還が当面高水準で推移することからその公債費繰出金も大きな割合を占めて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80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8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補助費等については、類似団体内平均とほぼ同程度の水準で推移してきており、令和元年度は類似団体内平均を</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補助費等の経常的な経費としては、隣接する尾花沢市への常備消防事務委託料のほか、尾花沢市大石田町環境衛生事業組合をはじめとする一部事務組合への負担金が</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以上を占めており、これらについては、今後もほぼ同程度で推移すると見込まれる。また、町独自での補助金等の助成団体は極めて少ないが、各種団体の決算書等を通して補助金の必要性を検討するなど、今後も抑制に努める。</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809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ポイントと大きく上回る比率となっている。また、平成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年度からは統合大石田中学校に係る大きな償還が始まっているが、以前の大型事業の償還は順次終了しており、また、新規地方債の発行は年間の償還元金の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以内とする基準を原則としており、地方債残高は年々減少してきた。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年度にかけて町民交流センターの整備を行い、令和元年度には尾花沢市消防署大石田分署を整備</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その財源確保のために多額の地方債を発行してきた。しばらくは、地方債を発行しての大型事業を行う見込みがなく、上記の原則を順守していき、事業の実施に当たっては費用対効果を適正に判断しながら新規地方債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74422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5641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19558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5138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年度と比較すると、経常収支比率は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90.2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した。比率全体では類似団体内平均を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ポイント下回っており、前年度よりも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ポイント減少、経常収支比率のうち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％を公債費が占め数値も高い状況である。　　</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町民交流センターの運営が通年となり維持管理費が増大したことやふるさと応援寄附額の増加による積立金の上昇が数値の改善幅が低い要因である。できる限り財政を圧迫する状況に歯止めをかけ、各経費を抑制していくよう努め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そのほかの比率については、若干の増減があるものの前年度とほぼ同程度の比率となった。</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88036"/>
          <a:ext cx="8382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76</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880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38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76</xdr:row>
      <xdr:rowOff>40132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87373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115162</xdr:rowOff>
    </xdr:from>
    <xdr:to>
      <xdr:col>29</xdr:col>
      <xdr:colOff>127000</xdr:colOff>
      <xdr:row>17</xdr:row>
      <xdr:rowOff>159821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77437"/>
          <a:ext cx="6477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159821</xdr:rowOff>
    </xdr:from>
    <xdr:to>
      <xdr:col>26</xdr:col>
      <xdr:colOff>50800</xdr:colOff>
      <xdr:row>18</xdr:row>
      <xdr:rowOff>26931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2096"/>
          <a:ext cx="698500" cy="3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26931</xdr:rowOff>
    </xdr:from>
    <xdr:to>
      <xdr:col>22</xdr:col>
      <xdr:colOff>114300</xdr:colOff>
      <xdr:row>18</xdr:row>
      <xdr:rowOff>42778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60656"/>
          <a:ext cx="698500" cy="1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42778</xdr:rowOff>
    </xdr:from>
    <xdr:to>
      <xdr:col>18</xdr:col>
      <xdr:colOff>177800</xdr:colOff>
      <xdr:row>18</xdr:row>
      <xdr:rowOff>113552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76503"/>
          <a:ext cx="698500" cy="7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64362</xdr:rowOff>
    </xdr:from>
    <xdr:to>
      <xdr:col>29</xdr:col>
      <xdr:colOff>177800</xdr:colOff>
      <xdr:row>17</xdr:row>
      <xdr:rowOff>165962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26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36439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9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109021</xdr:rowOff>
    </xdr:from>
    <xdr:to>
      <xdr:col>26</xdr:col>
      <xdr:colOff>101600</xdr:colOff>
      <xdr:row>18</xdr:row>
      <xdr:rowOff>39171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23948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147581</xdr:rowOff>
    </xdr:from>
    <xdr:to>
      <xdr:col>22</xdr:col>
      <xdr:colOff>165100</xdr:colOff>
      <xdr:row>18</xdr:row>
      <xdr:rowOff>77731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0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87908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163428</xdr:rowOff>
    </xdr:from>
    <xdr:to>
      <xdr:col>19</xdr:col>
      <xdr:colOff>38100</xdr:colOff>
      <xdr:row>18</xdr:row>
      <xdr:rowOff>93578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2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78355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62752</xdr:rowOff>
    </xdr:from>
    <xdr:to>
      <xdr:col>15</xdr:col>
      <xdr:colOff>101600</xdr:colOff>
      <xdr:row>18</xdr:row>
      <xdr:rowOff>164352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149129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8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290596</xdr:rowOff>
    </xdr:from>
    <xdr:to>
      <xdr:col>29</xdr:col>
      <xdr:colOff>127000</xdr:colOff>
      <xdr:row>35</xdr:row>
      <xdr:rowOff>75467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58046"/>
          <a:ext cx="647700" cy="127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75467</xdr:rowOff>
    </xdr:from>
    <xdr:to>
      <xdr:col>26</xdr:col>
      <xdr:colOff>50800</xdr:colOff>
      <xdr:row>35</xdr:row>
      <xdr:rowOff>136193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85817"/>
          <a:ext cx="698500" cy="6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136193</xdr:rowOff>
    </xdr:from>
    <xdr:to>
      <xdr:col>22</xdr:col>
      <xdr:colOff>114300</xdr:colOff>
      <xdr:row>35</xdr:row>
      <xdr:rowOff>161796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46543"/>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161796</xdr:rowOff>
    </xdr:from>
    <xdr:to>
      <xdr:col>18</xdr:col>
      <xdr:colOff>177800</xdr:colOff>
      <xdr:row>35</xdr:row>
      <xdr:rowOff>177961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72146"/>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239796</xdr:rowOff>
    </xdr:from>
    <xdr:to>
      <xdr:col>29</xdr:col>
      <xdr:colOff>177800</xdr:colOff>
      <xdr:row>34</xdr:row>
      <xdr:rowOff>341396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0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84873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5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24667</xdr:rowOff>
    </xdr:from>
    <xdr:to>
      <xdr:col>26</xdr:col>
      <xdr:colOff>101600</xdr:colOff>
      <xdr:row>35</xdr:row>
      <xdr:rowOff>126267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3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136444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03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85393</xdr:rowOff>
    </xdr:from>
    <xdr:to>
      <xdr:col>22</xdr:col>
      <xdr:colOff>165100</xdr:colOff>
      <xdr:row>35</xdr:row>
      <xdr:rowOff>186993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197170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6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110996</xdr:rowOff>
    </xdr:from>
    <xdr:to>
      <xdr:col>19</xdr:col>
      <xdr:colOff>38100</xdr:colOff>
      <xdr:row>35</xdr:row>
      <xdr:rowOff>212596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222773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9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127161</xdr:rowOff>
    </xdr:from>
    <xdr:to>
      <xdr:col>15</xdr:col>
      <xdr:colOff>101600</xdr:colOff>
      <xdr:row>35</xdr:row>
      <xdr:rowOff>228761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238938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0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57290</xdr:rowOff>
    </xdr:from>
    <xdr:to>
      <xdr:col>24</xdr:col>
      <xdr:colOff>63500</xdr:colOff>
      <xdr:row>36</xdr:row>
      <xdr:rowOff>467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58040"/>
          <a:ext cx="838200" cy="1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467</xdr:rowOff>
    </xdr:from>
    <xdr:to>
      <xdr:col>19</xdr:col>
      <xdr:colOff>177800</xdr:colOff>
      <xdr:row>36</xdr:row>
      <xdr:rowOff>25232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266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25232</xdr:rowOff>
    </xdr:from>
    <xdr:to>
      <xdr:col>15</xdr:col>
      <xdr:colOff>50800</xdr:colOff>
      <xdr:row>36</xdr:row>
      <xdr:rowOff>29263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7432"/>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29263</xdr:rowOff>
    </xdr:from>
    <xdr:to>
      <xdr:col>10</xdr:col>
      <xdr:colOff>114300</xdr:colOff>
      <xdr:row>36</xdr:row>
      <xdr:rowOff>76355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146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6490</xdr:rowOff>
    </xdr:from>
    <xdr:to>
      <xdr:col>24</xdr:col>
      <xdr:colOff>114300</xdr:colOff>
      <xdr:row>35</xdr:row>
      <xdr:rowOff>108090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29367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5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121117</xdr:rowOff>
    </xdr:from>
    <xdr:to>
      <xdr:col>20</xdr:col>
      <xdr:colOff>38100</xdr:colOff>
      <xdr:row>36</xdr:row>
      <xdr:rowOff>51267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67794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9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145882</xdr:rowOff>
    </xdr:from>
    <xdr:to>
      <xdr:col>15</xdr:col>
      <xdr:colOff>101600</xdr:colOff>
      <xdr:row>36</xdr:row>
      <xdr:rowOff>76032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92559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2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149913</xdr:rowOff>
    </xdr:from>
    <xdr:to>
      <xdr:col>10</xdr:col>
      <xdr:colOff>165100</xdr:colOff>
      <xdr:row>36</xdr:row>
      <xdr:rowOff>80063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96590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25555</xdr:rowOff>
    </xdr:from>
    <xdr:to>
      <xdr:col>6</xdr:col>
      <xdr:colOff>38100</xdr:colOff>
      <xdr:row>36</xdr:row>
      <xdr:rowOff>127155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143682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7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21827</xdr:rowOff>
    </xdr:from>
    <xdr:to>
      <xdr:col>24</xdr:col>
      <xdr:colOff>63500</xdr:colOff>
      <xdr:row>57</xdr:row>
      <xdr:rowOff>24032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94477"/>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21827</xdr:rowOff>
    </xdr:from>
    <xdr:to>
      <xdr:col>19</xdr:col>
      <xdr:colOff>177800</xdr:colOff>
      <xdr:row>57</xdr:row>
      <xdr:rowOff>45071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94477"/>
          <a:ext cx="889000" cy="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45071</xdr:rowOff>
    </xdr:from>
    <xdr:to>
      <xdr:col>15</xdr:col>
      <xdr:colOff>50800</xdr:colOff>
      <xdr:row>57</xdr:row>
      <xdr:rowOff>51037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7721"/>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51037</xdr:rowOff>
    </xdr:from>
    <xdr:to>
      <xdr:col>10</xdr:col>
      <xdr:colOff>114300</xdr:colOff>
      <xdr:row>57</xdr:row>
      <xdr:rowOff>120338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23687"/>
          <a:ext cx="889000" cy="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144682</xdr:rowOff>
    </xdr:from>
    <xdr:to>
      <xdr:col>24</xdr:col>
      <xdr:colOff>114300</xdr:colOff>
      <xdr:row>57</xdr:row>
      <xdr:rowOff>74832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123109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142477</xdr:rowOff>
    </xdr:from>
    <xdr:to>
      <xdr:col>20</xdr:col>
      <xdr:colOff>38100</xdr:colOff>
      <xdr:row>57</xdr:row>
      <xdr:rowOff>72627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63754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165721</xdr:rowOff>
    </xdr:from>
    <xdr:to>
      <xdr:col>15</xdr:col>
      <xdr:colOff>101600</xdr:colOff>
      <xdr:row>57</xdr:row>
      <xdr:rowOff>95871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86998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5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237</xdr:rowOff>
    </xdr:from>
    <xdr:to>
      <xdr:col>10</xdr:col>
      <xdr:colOff>165100</xdr:colOff>
      <xdr:row>57</xdr:row>
      <xdr:rowOff>101837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92964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6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69538</xdr:rowOff>
    </xdr:from>
    <xdr:to>
      <xdr:col>6</xdr:col>
      <xdr:colOff>38100</xdr:colOff>
      <xdr:row>57</xdr:row>
      <xdr:rowOff>171138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162265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42101</xdr:rowOff>
    </xdr:from>
    <xdr:to>
      <xdr:col>24</xdr:col>
      <xdr:colOff>63500</xdr:colOff>
      <xdr:row>78</xdr:row>
      <xdr:rowOff>64973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900851"/>
          <a:ext cx="838200" cy="5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79896</xdr:rowOff>
    </xdr:from>
    <xdr:to>
      <xdr:col>19</xdr:col>
      <xdr:colOff>177800</xdr:colOff>
      <xdr:row>78</xdr:row>
      <xdr:rowOff>64973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10096"/>
          <a:ext cx="889000" cy="3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152540</xdr:rowOff>
    </xdr:from>
    <xdr:to>
      <xdr:col>15</xdr:col>
      <xdr:colOff>50800</xdr:colOff>
      <xdr:row>76</xdr:row>
      <xdr:rowOff>79896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011290"/>
          <a:ext cx="889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152540</xdr:rowOff>
    </xdr:from>
    <xdr:to>
      <xdr:col>10</xdr:col>
      <xdr:colOff>114300</xdr:colOff>
      <xdr:row>77</xdr:row>
      <xdr:rowOff>53366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11290"/>
          <a:ext cx="889000" cy="2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162751</xdr:rowOff>
    </xdr:from>
    <xdr:to>
      <xdr:col>24</xdr:col>
      <xdr:colOff>114300</xdr:colOff>
      <xdr:row>75</xdr:row>
      <xdr:rowOff>92901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8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14178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14173</xdr:rowOff>
    </xdr:from>
    <xdr:to>
      <xdr:col>20</xdr:col>
      <xdr:colOff>38100</xdr:colOff>
      <xdr:row>78</xdr:row>
      <xdr:rowOff>115773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132300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29096</xdr:rowOff>
    </xdr:from>
    <xdr:to>
      <xdr:col>15</xdr:col>
      <xdr:colOff>101600</xdr:colOff>
      <xdr:row>76</xdr:row>
      <xdr:rowOff>130696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147223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101740</xdr:rowOff>
    </xdr:from>
    <xdr:to>
      <xdr:col>10</xdr:col>
      <xdr:colOff>165100</xdr:colOff>
      <xdr:row>76</xdr:row>
      <xdr:rowOff>31890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48417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2566</xdr:rowOff>
    </xdr:from>
    <xdr:to>
      <xdr:col>6</xdr:col>
      <xdr:colOff>38100</xdr:colOff>
      <xdr:row>77</xdr:row>
      <xdr:rowOff>104166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120693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5181</xdr:rowOff>
    </xdr:from>
    <xdr:to>
      <xdr:col>24</xdr:col>
      <xdr:colOff>63500</xdr:colOff>
      <xdr:row>96</xdr:row>
      <xdr:rowOff>27420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64381"/>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27420</xdr:rowOff>
    </xdr:from>
    <xdr:to>
      <xdr:col>19</xdr:col>
      <xdr:colOff>177800</xdr:colOff>
      <xdr:row>96</xdr:row>
      <xdr:rowOff>86500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86620"/>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30657</xdr:rowOff>
    </xdr:from>
    <xdr:to>
      <xdr:col>15</xdr:col>
      <xdr:colOff>50800</xdr:colOff>
      <xdr:row>96</xdr:row>
      <xdr:rowOff>86500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89857"/>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30657</xdr:rowOff>
    </xdr:from>
    <xdr:to>
      <xdr:col>10</xdr:col>
      <xdr:colOff>114300</xdr:colOff>
      <xdr:row>96</xdr:row>
      <xdr:rowOff>72313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89857"/>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125831</xdr:rowOff>
    </xdr:from>
    <xdr:to>
      <xdr:col>24</xdr:col>
      <xdr:colOff>114300</xdr:colOff>
      <xdr:row>96</xdr:row>
      <xdr:rowOff>55981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148708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148070</xdr:rowOff>
    </xdr:from>
    <xdr:to>
      <xdr:col>20</xdr:col>
      <xdr:colOff>38100</xdr:colOff>
      <xdr:row>96</xdr:row>
      <xdr:rowOff>78220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94747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2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35700</xdr:rowOff>
    </xdr:from>
    <xdr:to>
      <xdr:col>15</xdr:col>
      <xdr:colOff>101600</xdr:colOff>
      <xdr:row>96</xdr:row>
      <xdr:rowOff>137300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153827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151307</xdr:rowOff>
    </xdr:from>
    <xdr:to>
      <xdr:col>10</xdr:col>
      <xdr:colOff>165100</xdr:colOff>
      <xdr:row>96</xdr:row>
      <xdr:rowOff>81457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97984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21513</xdr:rowOff>
    </xdr:from>
    <xdr:to>
      <xdr:col>6</xdr:col>
      <xdr:colOff>38100</xdr:colOff>
      <xdr:row>96</xdr:row>
      <xdr:rowOff>123113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139640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160325</xdr:rowOff>
    </xdr:from>
    <xdr:to>
      <xdr:col>55</xdr:col>
      <xdr:colOff>0</xdr:colOff>
      <xdr:row>38</xdr:row>
      <xdr:rowOff>475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61075"/>
          <a:ext cx="838200" cy="35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142885</xdr:rowOff>
    </xdr:from>
    <xdr:to>
      <xdr:col>50</xdr:col>
      <xdr:colOff>114300</xdr:colOff>
      <xdr:row>38</xdr:row>
      <xdr:rowOff>475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86535"/>
          <a:ext cx="889000" cy="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142885</xdr:rowOff>
    </xdr:from>
    <xdr:to>
      <xdr:col>45</xdr:col>
      <xdr:colOff>177800</xdr:colOff>
      <xdr:row>38</xdr:row>
      <xdr:rowOff>12029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6535"/>
          <a:ext cx="889000" cy="4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110336</xdr:rowOff>
    </xdr:from>
    <xdr:to>
      <xdr:col>41</xdr:col>
      <xdr:colOff>50800</xdr:colOff>
      <xdr:row>38</xdr:row>
      <xdr:rowOff>12029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53986"/>
          <a:ext cx="889000" cy="7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109525</xdr:rowOff>
    </xdr:from>
    <xdr:to>
      <xdr:col>55</xdr:col>
      <xdr:colOff>50800</xdr:colOff>
      <xdr:row>36</xdr:row>
      <xdr:rowOff>39675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132402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121125</xdr:rowOff>
    </xdr:from>
    <xdr:to>
      <xdr:col>50</xdr:col>
      <xdr:colOff>165100</xdr:colOff>
      <xdr:row>38</xdr:row>
      <xdr:rowOff>51275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67802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4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92085</xdr:rowOff>
    </xdr:from>
    <xdr:to>
      <xdr:col>46</xdr:col>
      <xdr:colOff>38100</xdr:colOff>
      <xdr:row>38</xdr:row>
      <xdr:rowOff>22235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38762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1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132679</xdr:rowOff>
    </xdr:from>
    <xdr:to>
      <xdr:col>41</xdr:col>
      <xdr:colOff>101600</xdr:colOff>
      <xdr:row>38</xdr:row>
      <xdr:rowOff>62829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79356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5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59536</xdr:rowOff>
    </xdr:from>
    <xdr:to>
      <xdr:col>36</xdr:col>
      <xdr:colOff>165100</xdr:colOff>
      <xdr:row>37</xdr:row>
      <xdr:rowOff>161136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6213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7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93478</xdr:rowOff>
    </xdr:from>
    <xdr:to>
      <xdr:col>55</xdr:col>
      <xdr:colOff>0</xdr:colOff>
      <xdr:row>58</xdr:row>
      <xdr:rowOff>119528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7578"/>
          <a:ext cx="8382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93478</xdr:rowOff>
    </xdr:from>
    <xdr:to>
      <xdr:col>50</xdr:col>
      <xdr:colOff>114300</xdr:colOff>
      <xdr:row>58</xdr:row>
      <xdr:rowOff>107649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37578"/>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55271</xdr:rowOff>
    </xdr:from>
    <xdr:to>
      <xdr:col>45</xdr:col>
      <xdr:colOff>177800</xdr:colOff>
      <xdr:row>58</xdr:row>
      <xdr:rowOff>107649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99371"/>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45903</xdr:rowOff>
    </xdr:from>
    <xdr:to>
      <xdr:col>41</xdr:col>
      <xdr:colOff>50800</xdr:colOff>
      <xdr:row>58</xdr:row>
      <xdr:rowOff>55271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90003"/>
          <a:ext cx="889000" cy="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68728</xdr:rowOff>
    </xdr:from>
    <xdr:to>
      <xdr:col>55</xdr:col>
      <xdr:colOff>50800</xdr:colOff>
      <xdr:row>58</xdr:row>
      <xdr:rowOff>170328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42678</xdr:rowOff>
    </xdr:from>
    <xdr:to>
      <xdr:col>50</xdr:col>
      <xdr:colOff>165100</xdr:colOff>
      <xdr:row>58</xdr:row>
      <xdr:rowOff>144278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135405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56849</xdr:rowOff>
    </xdr:from>
    <xdr:to>
      <xdr:col>46</xdr:col>
      <xdr:colOff>38100</xdr:colOff>
      <xdr:row>58</xdr:row>
      <xdr:rowOff>158449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149576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4471</xdr:rowOff>
    </xdr:from>
    <xdr:to>
      <xdr:col>41</xdr:col>
      <xdr:colOff>101600</xdr:colOff>
      <xdr:row>58</xdr:row>
      <xdr:rowOff>106071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122598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2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166553</xdr:rowOff>
    </xdr:from>
    <xdr:to>
      <xdr:col>36</xdr:col>
      <xdr:colOff>165100</xdr:colOff>
      <xdr:row>58</xdr:row>
      <xdr:rowOff>96703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113230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24933</xdr:rowOff>
    </xdr:from>
    <xdr:to>
      <xdr:col>55</xdr:col>
      <xdr:colOff>0</xdr:colOff>
      <xdr:row>79</xdr:row>
      <xdr:rowOff>28879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69483"/>
          <a:ext cx="8382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23245</xdr:rowOff>
    </xdr:from>
    <xdr:to>
      <xdr:col>50</xdr:col>
      <xdr:colOff>114300</xdr:colOff>
      <xdr:row>79</xdr:row>
      <xdr:rowOff>24933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7795"/>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53772</xdr:rowOff>
    </xdr:from>
    <xdr:to>
      <xdr:col>45</xdr:col>
      <xdr:colOff>177800</xdr:colOff>
      <xdr:row>79</xdr:row>
      <xdr:rowOff>23245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26872"/>
          <a:ext cx="889000" cy="14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168929</xdr:rowOff>
    </xdr:from>
    <xdr:to>
      <xdr:col>41</xdr:col>
      <xdr:colOff>50800</xdr:colOff>
      <xdr:row>78</xdr:row>
      <xdr:rowOff>53772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70579"/>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149529</xdr:rowOff>
    </xdr:from>
    <xdr:to>
      <xdr:col>55</xdr:col>
      <xdr:colOff>50800</xdr:colOff>
      <xdr:row>79</xdr:row>
      <xdr:rowOff>79679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145583</xdr:rowOff>
    </xdr:from>
    <xdr:to>
      <xdr:col>50</xdr:col>
      <xdr:colOff>165100</xdr:colOff>
      <xdr:row>79</xdr:row>
      <xdr:rowOff>75733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66860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143895</xdr:rowOff>
    </xdr:from>
    <xdr:to>
      <xdr:col>46</xdr:col>
      <xdr:colOff>38100</xdr:colOff>
      <xdr:row>79</xdr:row>
      <xdr:rowOff>74045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65172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0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2972</xdr:rowOff>
    </xdr:from>
    <xdr:to>
      <xdr:col>41</xdr:col>
      <xdr:colOff>101600</xdr:colOff>
      <xdr:row>78</xdr:row>
      <xdr:rowOff>104572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121099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5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118129</xdr:rowOff>
    </xdr:from>
    <xdr:to>
      <xdr:col>36</xdr:col>
      <xdr:colOff>165100</xdr:colOff>
      <xdr:row>78</xdr:row>
      <xdr:rowOff>48279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64806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9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117822</xdr:rowOff>
    </xdr:from>
    <xdr:to>
      <xdr:col>55</xdr:col>
      <xdr:colOff>0</xdr:colOff>
      <xdr:row>99</xdr:row>
      <xdr:rowOff>16174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9922"/>
          <a:ext cx="838200" cy="6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117822</xdr:rowOff>
    </xdr:from>
    <xdr:to>
      <xdr:col>50</xdr:col>
      <xdr:colOff>114300</xdr:colOff>
      <xdr:row>99</xdr:row>
      <xdr:rowOff>4535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9922"/>
          <a:ext cx="889000" cy="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157398</xdr:rowOff>
    </xdr:from>
    <xdr:to>
      <xdr:col>45</xdr:col>
      <xdr:colOff>177800</xdr:colOff>
      <xdr:row>99</xdr:row>
      <xdr:rowOff>4535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59498"/>
          <a:ext cx="889000" cy="1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157398</xdr:rowOff>
    </xdr:from>
    <xdr:to>
      <xdr:col>41</xdr:col>
      <xdr:colOff>50800</xdr:colOff>
      <xdr:row>99</xdr:row>
      <xdr:rowOff>15494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59498"/>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136824</xdr:rowOff>
    </xdr:from>
    <xdr:to>
      <xdr:col>55</xdr:col>
      <xdr:colOff>50800</xdr:colOff>
      <xdr:row>99</xdr:row>
      <xdr:rowOff>66974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67022</xdr:rowOff>
    </xdr:from>
    <xdr:to>
      <xdr:col>50</xdr:col>
      <xdr:colOff>165100</xdr:colOff>
      <xdr:row>98</xdr:row>
      <xdr:rowOff>168622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4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125185</xdr:rowOff>
    </xdr:from>
    <xdr:to>
      <xdr:col>46</xdr:col>
      <xdr:colOff>38100</xdr:colOff>
      <xdr:row>99</xdr:row>
      <xdr:rowOff>55335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46462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106598</xdr:rowOff>
    </xdr:from>
    <xdr:to>
      <xdr:col>41</xdr:col>
      <xdr:colOff>101600</xdr:colOff>
      <xdr:row>99</xdr:row>
      <xdr:rowOff>36748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27875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136144</xdr:rowOff>
    </xdr:from>
    <xdr:to>
      <xdr:col>36</xdr:col>
      <xdr:colOff>165100</xdr:colOff>
      <xdr:row>99</xdr:row>
      <xdr:rowOff>66294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3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57421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12621</xdr:rowOff>
    </xdr:from>
    <xdr:to>
      <xdr:col>85</xdr:col>
      <xdr:colOff>127000</xdr:colOff>
      <xdr:row>39</xdr:row>
      <xdr:rowOff>25305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99171"/>
          <a:ext cx="838200" cy="1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25305</xdr:rowOff>
    </xdr:from>
    <xdr:to>
      <xdr:col>81</xdr:col>
      <xdr:colOff>50800</xdr:colOff>
      <xdr:row>39</xdr:row>
      <xdr:rowOff>27236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185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21960</xdr:rowOff>
    </xdr:from>
    <xdr:to>
      <xdr:col>76</xdr:col>
      <xdr:colOff>114300</xdr:colOff>
      <xdr:row>39</xdr:row>
      <xdr:rowOff>27236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08510"/>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21960</xdr:rowOff>
    </xdr:from>
    <xdr:to>
      <xdr:col>71</xdr:col>
      <xdr:colOff>177800</xdr:colOff>
      <xdr:row>39</xdr:row>
      <xdr:rowOff>34678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08510"/>
          <a:ext cx="889000" cy="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133271</xdr:rowOff>
    </xdr:from>
    <xdr:to>
      <xdr:col>85</xdr:col>
      <xdr:colOff>177800</xdr:colOff>
      <xdr:row>39</xdr:row>
      <xdr:rowOff>63421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145955</xdr:rowOff>
    </xdr:from>
    <xdr:to>
      <xdr:col>81</xdr:col>
      <xdr:colOff>101600</xdr:colOff>
      <xdr:row>39</xdr:row>
      <xdr:rowOff>76105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67232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147886</xdr:rowOff>
    </xdr:from>
    <xdr:to>
      <xdr:col>76</xdr:col>
      <xdr:colOff>165100</xdr:colOff>
      <xdr:row>39</xdr:row>
      <xdr:rowOff>78036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69163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142610</xdr:rowOff>
    </xdr:from>
    <xdr:to>
      <xdr:col>72</xdr:col>
      <xdr:colOff>38100</xdr:colOff>
      <xdr:row>39</xdr:row>
      <xdr:rowOff>72760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63887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155328</xdr:rowOff>
    </xdr:from>
    <xdr:to>
      <xdr:col>67</xdr:col>
      <xdr:colOff>101600</xdr:colOff>
      <xdr:row>39</xdr:row>
      <xdr:rowOff>85478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76605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141066</xdr:rowOff>
    </xdr:from>
    <xdr:to>
      <xdr:col>85</xdr:col>
      <xdr:colOff>127000</xdr:colOff>
      <xdr:row>75</xdr:row>
      <xdr:rowOff>43614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28366"/>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43614</xdr:rowOff>
    </xdr:from>
    <xdr:to>
      <xdr:col>81</xdr:col>
      <xdr:colOff>50800</xdr:colOff>
      <xdr:row>75</xdr:row>
      <xdr:rowOff>52209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02364"/>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52209</xdr:rowOff>
    </xdr:from>
    <xdr:to>
      <xdr:col>76</xdr:col>
      <xdr:colOff>114300</xdr:colOff>
      <xdr:row>75</xdr:row>
      <xdr:rowOff>55747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910959"/>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55747</xdr:rowOff>
    </xdr:from>
    <xdr:to>
      <xdr:col>71</xdr:col>
      <xdr:colOff>177800</xdr:colOff>
      <xdr:row>75</xdr:row>
      <xdr:rowOff>73115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914497"/>
          <a:ext cx="8890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90266</xdr:rowOff>
    </xdr:from>
    <xdr:to>
      <xdr:col>85</xdr:col>
      <xdr:colOff>177800</xdr:colOff>
      <xdr:row>75</xdr:row>
      <xdr:rowOff>20416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113143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2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164264</xdr:rowOff>
    </xdr:from>
    <xdr:to>
      <xdr:col>81</xdr:col>
      <xdr:colOff>101600</xdr:colOff>
      <xdr:row>75</xdr:row>
      <xdr:rowOff>94414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110941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1409</xdr:rowOff>
    </xdr:from>
    <xdr:to>
      <xdr:col>76</xdr:col>
      <xdr:colOff>165100</xdr:colOff>
      <xdr:row>75</xdr:row>
      <xdr:rowOff>103009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119536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4947</xdr:rowOff>
    </xdr:from>
    <xdr:to>
      <xdr:col>72</xdr:col>
      <xdr:colOff>38100</xdr:colOff>
      <xdr:row>75</xdr:row>
      <xdr:rowOff>106547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123074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22315</xdr:rowOff>
    </xdr:from>
    <xdr:to>
      <xdr:col>67</xdr:col>
      <xdr:colOff>101600</xdr:colOff>
      <xdr:row>75</xdr:row>
      <xdr:rowOff>123915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140442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91622</xdr:rowOff>
    </xdr:from>
    <xdr:to>
      <xdr:col>85</xdr:col>
      <xdr:colOff>127000</xdr:colOff>
      <xdr:row>98</xdr:row>
      <xdr:rowOff>54087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22272"/>
          <a:ext cx="838200" cy="13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20289</xdr:rowOff>
    </xdr:from>
    <xdr:to>
      <xdr:col>81</xdr:col>
      <xdr:colOff>50800</xdr:colOff>
      <xdr:row>98</xdr:row>
      <xdr:rowOff>54087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22389"/>
          <a:ext cx="8890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20289</xdr:rowOff>
    </xdr:from>
    <xdr:to>
      <xdr:col>76</xdr:col>
      <xdr:colOff>114300</xdr:colOff>
      <xdr:row>98</xdr:row>
      <xdr:rowOff>101259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22389"/>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101259</xdr:rowOff>
    </xdr:from>
    <xdr:to>
      <xdr:col>71</xdr:col>
      <xdr:colOff>177800</xdr:colOff>
      <xdr:row>98</xdr:row>
      <xdr:rowOff>148701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03359"/>
          <a:ext cx="889000" cy="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40822</xdr:rowOff>
    </xdr:from>
    <xdr:to>
      <xdr:col>85</xdr:col>
      <xdr:colOff>177800</xdr:colOff>
      <xdr:row>97</xdr:row>
      <xdr:rowOff>142422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63699</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3287</xdr:rowOff>
    </xdr:from>
    <xdr:to>
      <xdr:col>81</xdr:col>
      <xdr:colOff>101600</xdr:colOff>
      <xdr:row>98</xdr:row>
      <xdr:rowOff>104887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121414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140939</xdr:rowOff>
    </xdr:from>
    <xdr:to>
      <xdr:col>76</xdr:col>
      <xdr:colOff>165100</xdr:colOff>
      <xdr:row>98</xdr:row>
      <xdr:rowOff>71089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87616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50459</xdr:rowOff>
    </xdr:from>
    <xdr:to>
      <xdr:col>72</xdr:col>
      <xdr:colOff>38100</xdr:colOff>
      <xdr:row>98</xdr:row>
      <xdr:rowOff>152059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168586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97901</xdr:rowOff>
    </xdr:from>
    <xdr:to>
      <xdr:col>67</xdr:col>
      <xdr:colOff>101600</xdr:colOff>
      <xdr:row>99</xdr:row>
      <xdr:rowOff>28051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44578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93229</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79779"/>
          <a:ext cx="8382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93229</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79779"/>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42429</xdr:rowOff>
    </xdr:from>
    <xdr:to>
      <xdr:col>112</xdr:col>
      <xdr:colOff>38100</xdr:colOff>
      <xdr:row>39</xdr:row>
      <xdr:rowOff>144029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135156</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2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29325</xdr:rowOff>
    </xdr:from>
    <xdr:to>
      <xdr:col>116</xdr:col>
      <xdr:colOff>63500</xdr:colOff>
      <xdr:row>59</xdr:row>
      <xdr:rowOff>29820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4487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29820</xdr:rowOff>
    </xdr:from>
    <xdr:to>
      <xdr:col>111</xdr:col>
      <xdr:colOff>177800</xdr:colOff>
      <xdr:row>59</xdr:row>
      <xdr:rowOff>30200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4537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30200</xdr:rowOff>
    </xdr:from>
    <xdr:to>
      <xdr:col>107</xdr:col>
      <xdr:colOff>50800</xdr:colOff>
      <xdr:row>59</xdr:row>
      <xdr:rowOff>30455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45750"/>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30455</xdr:rowOff>
    </xdr:from>
    <xdr:to>
      <xdr:col>102</xdr:col>
      <xdr:colOff>114300</xdr:colOff>
      <xdr:row>59</xdr:row>
      <xdr:rowOff>30734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4600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149975</xdr:rowOff>
    </xdr:from>
    <xdr:to>
      <xdr:col>116</xdr:col>
      <xdr:colOff>114300</xdr:colOff>
      <xdr:row>59</xdr:row>
      <xdr:rowOff>80125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150470</xdr:rowOff>
    </xdr:from>
    <xdr:to>
      <xdr:col>112</xdr:col>
      <xdr:colOff>38100</xdr:colOff>
      <xdr:row>59</xdr:row>
      <xdr:rowOff>80620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71747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150850</xdr:rowOff>
    </xdr:from>
    <xdr:to>
      <xdr:col>107</xdr:col>
      <xdr:colOff>101600</xdr:colOff>
      <xdr:row>59</xdr:row>
      <xdr:rowOff>81000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72127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151105</xdr:rowOff>
    </xdr:from>
    <xdr:to>
      <xdr:col>102</xdr:col>
      <xdr:colOff>165100</xdr:colOff>
      <xdr:row>59</xdr:row>
      <xdr:rowOff>81255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72382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8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151384</xdr:rowOff>
    </xdr:from>
    <xdr:to>
      <xdr:col>98</xdr:col>
      <xdr:colOff>38100</xdr:colOff>
      <xdr:row>59</xdr:row>
      <xdr:rowOff>81534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72661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9888</xdr:rowOff>
    </xdr:from>
    <xdr:to>
      <xdr:col>116</xdr:col>
      <xdr:colOff>63500</xdr:colOff>
      <xdr:row>77</xdr:row>
      <xdr:rowOff>99064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11538"/>
          <a:ext cx="838200" cy="8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9888</xdr:rowOff>
    </xdr:from>
    <xdr:to>
      <xdr:col>111</xdr:col>
      <xdr:colOff>177800</xdr:colOff>
      <xdr:row>77</xdr:row>
      <xdr:rowOff>58699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11538"/>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58699</xdr:rowOff>
    </xdr:from>
    <xdr:to>
      <xdr:col>107</xdr:col>
      <xdr:colOff>50800</xdr:colOff>
      <xdr:row>77</xdr:row>
      <xdr:rowOff>98606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60349"/>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98606</xdr:rowOff>
    </xdr:from>
    <xdr:to>
      <xdr:col>102</xdr:col>
      <xdr:colOff>114300</xdr:colOff>
      <xdr:row>77</xdr:row>
      <xdr:rowOff>118821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00256"/>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48264</xdr:rowOff>
    </xdr:from>
    <xdr:to>
      <xdr:col>116</xdr:col>
      <xdr:colOff>114300</xdr:colOff>
      <xdr:row>77</xdr:row>
      <xdr:rowOff>149864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26691</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130538</xdr:rowOff>
    </xdr:from>
    <xdr:to>
      <xdr:col>112</xdr:col>
      <xdr:colOff>38100</xdr:colOff>
      <xdr:row>77</xdr:row>
      <xdr:rowOff>60688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51815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7899</xdr:rowOff>
    </xdr:from>
    <xdr:to>
      <xdr:col>107</xdr:col>
      <xdr:colOff>101600</xdr:colOff>
      <xdr:row>77</xdr:row>
      <xdr:rowOff>109499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100626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47806</xdr:rowOff>
    </xdr:from>
    <xdr:to>
      <xdr:col>102</xdr:col>
      <xdr:colOff>165100</xdr:colOff>
      <xdr:row>77</xdr:row>
      <xdr:rowOff>149406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140533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4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68021</xdr:rowOff>
    </xdr:from>
    <xdr:to>
      <xdr:col>98</xdr:col>
      <xdr:colOff>38100</xdr:colOff>
      <xdr:row>77</xdr:row>
      <xdr:rowOff>169621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160748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992,960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円となっている。類似団体内平均値との差が大きなものとしては補助費等が挙げられ、住民一人当たり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299,173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円と類似団体内平均より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63,000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円程多くなっている。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また、維持補修費が類似団体内平均のおよそ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倍となる</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54,185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円、扶助費が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73,592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この要因として、維持補修費については、降雪の状況により大きく変動するが、冬期間の除排雪に要する経費がここ数年の豪雪に伴い高額で推移していることが挙げられる。また、扶助費については、高齢化率が山形県平均や全国平均よりも高いこと、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年度には中学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年生まで</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対象範囲を拡大し医療費を無料化していることなど、社会保障関係経費が高い状況で推移していることが挙げられる。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4826</xdr:rowOff>
    </xdr:from>
    <xdr:to>
      <xdr:col>24</xdr:col>
      <xdr:colOff>63500</xdr:colOff>
      <xdr:row>35</xdr:row>
      <xdr:rowOff>37320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05576"/>
          <a:ext cx="8382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37320</xdr:rowOff>
    </xdr:from>
    <xdr:to>
      <xdr:col>19</xdr:col>
      <xdr:colOff>177800</xdr:colOff>
      <xdr:row>35</xdr:row>
      <xdr:rowOff>40912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3807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40912</xdr:rowOff>
    </xdr:from>
    <xdr:to>
      <xdr:col>15</xdr:col>
      <xdr:colOff>50800</xdr:colOff>
      <xdr:row>35</xdr:row>
      <xdr:rowOff>89571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41662"/>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89571</xdr:rowOff>
    </xdr:from>
    <xdr:to>
      <xdr:col>10</xdr:col>
      <xdr:colOff>114300</xdr:colOff>
      <xdr:row>35</xdr:row>
      <xdr:rowOff>118963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9032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148353</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157970</xdr:rowOff>
    </xdr:from>
    <xdr:to>
      <xdr:col>20</xdr:col>
      <xdr:colOff>38100</xdr:colOff>
      <xdr:row>35</xdr:row>
      <xdr:rowOff>88120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104647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7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161562</xdr:rowOff>
    </xdr:from>
    <xdr:to>
      <xdr:col>15</xdr:col>
      <xdr:colOff>101600</xdr:colOff>
      <xdr:row>35</xdr:row>
      <xdr:rowOff>91712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108239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38771</xdr:rowOff>
    </xdr:from>
    <xdr:to>
      <xdr:col>10</xdr:col>
      <xdr:colOff>165100</xdr:colOff>
      <xdr:row>35</xdr:row>
      <xdr:rowOff>140371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156898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8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68163</xdr:rowOff>
    </xdr:from>
    <xdr:to>
      <xdr:col>6</xdr:col>
      <xdr:colOff>38100</xdr:colOff>
      <xdr:row>35</xdr:row>
      <xdr:rowOff>169763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14840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84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21835</xdr:rowOff>
    </xdr:from>
    <xdr:to>
      <xdr:col>24</xdr:col>
      <xdr:colOff>63500</xdr:colOff>
      <xdr:row>58</xdr:row>
      <xdr:rowOff>70669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94485"/>
          <a:ext cx="838200" cy="22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49281</xdr:rowOff>
    </xdr:from>
    <xdr:to>
      <xdr:col>19</xdr:col>
      <xdr:colOff>177800</xdr:colOff>
      <xdr:row>58</xdr:row>
      <xdr:rowOff>70669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93381"/>
          <a:ext cx="8890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122796</xdr:rowOff>
    </xdr:from>
    <xdr:to>
      <xdr:col>15</xdr:col>
      <xdr:colOff>50800</xdr:colOff>
      <xdr:row>58</xdr:row>
      <xdr:rowOff>49281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895446"/>
          <a:ext cx="889000" cy="9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122796</xdr:rowOff>
    </xdr:from>
    <xdr:to>
      <xdr:col>10</xdr:col>
      <xdr:colOff>114300</xdr:colOff>
      <xdr:row>57</xdr:row>
      <xdr:rowOff>137264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895446"/>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142485</xdr:rowOff>
    </xdr:from>
    <xdr:to>
      <xdr:col>24</xdr:col>
      <xdr:colOff>114300</xdr:colOff>
      <xdr:row>57</xdr:row>
      <xdr:rowOff>72635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165362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9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19869</xdr:rowOff>
    </xdr:from>
    <xdr:to>
      <xdr:col>20</xdr:col>
      <xdr:colOff>38100</xdr:colOff>
      <xdr:row>58</xdr:row>
      <xdr:rowOff>121469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137996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3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169931</xdr:rowOff>
    </xdr:from>
    <xdr:to>
      <xdr:col>15</xdr:col>
      <xdr:colOff>101600</xdr:colOff>
      <xdr:row>58</xdr:row>
      <xdr:rowOff>100081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116608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1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71996</xdr:rowOff>
    </xdr:from>
    <xdr:to>
      <xdr:col>10</xdr:col>
      <xdr:colOff>165100</xdr:colOff>
      <xdr:row>58</xdr:row>
      <xdr:rowOff>2146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18673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61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86464</xdr:rowOff>
    </xdr:from>
    <xdr:to>
      <xdr:col>6</xdr:col>
      <xdr:colOff>38100</xdr:colOff>
      <xdr:row>58</xdr:row>
      <xdr:rowOff>16614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33141</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63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80590</xdr:rowOff>
    </xdr:from>
    <xdr:to>
      <xdr:col>24</xdr:col>
      <xdr:colOff>63500</xdr:colOff>
      <xdr:row>75</xdr:row>
      <xdr:rowOff>118903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39340"/>
          <a:ext cx="8382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118903</xdr:rowOff>
    </xdr:from>
    <xdr:to>
      <xdr:col>19</xdr:col>
      <xdr:colOff>177800</xdr:colOff>
      <xdr:row>75</xdr:row>
      <xdr:rowOff>136797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7653"/>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136797</xdr:rowOff>
    </xdr:from>
    <xdr:to>
      <xdr:col>15</xdr:col>
      <xdr:colOff>50800</xdr:colOff>
      <xdr:row>75</xdr:row>
      <xdr:rowOff>167749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95547"/>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167749</xdr:rowOff>
    </xdr:from>
    <xdr:to>
      <xdr:col>10</xdr:col>
      <xdr:colOff>114300</xdr:colOff>
      <xdr:row>76</xdr:row>
      <xdr:rowOff>39532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6499"/>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29790</xdr:rowOff>
    </xdr:from>
    <xdr:to>
      <xdr:col>24</xdr:col>
      <xdr:colOff>114300</xdr:colOff>
      <xdr:row>75</xdr:row>
      <xdr:rowOff>131390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52667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3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68103</xdr:rowOff>
    </xdr:from>
    <xdr:to>
      <xdr:col>20</xdr:col>
      <xdr:colOff>38100</xdr:colOff>
      <xdr:row>75</xdr:row>
      <xdr:rowOff>169703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85997</xdr:rowOff>
    </xdr:from>
    <xdr:to>
      <xdr:col>15</xdr:col>
      <xdr:colOff>101600</xdr:colOff>
      <xdr:row>76</xdr:row>
      <xdr:rowOff>16148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44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32674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1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116949</xdr:rowOff>
    </xdr:from>
    <xdr:to>
      <xdr:col>10</xdr:col>
      <xdr:colOff>165100</xdr:colOff>
      <xdr:row>76</xdr:row>
      <xdr:rowOff>47099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63626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160182</xdr:rowOff>
    </xdr:from>
    <xdr:to>
      <xdr:col>6</xdr:col>
      <xdr:colOff>38100</xdr:colOff>
      <xdr:row>76</xdr:row>
      <xdr:rowOff>90332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81459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127938</xdr:rowOff>
    </xdr:from>
    <xdr:to>
      <xdr:col>24</xdr:col>
      <xdr:colOff>63500</xdr:colOff>
      <xdr:row>96</xdr:row>
      <xdr:rowOff>148324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87138"/>
          <a:ext cx="8382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148324</xdr:rowOff>
    </xdr:from>
    <xdr:to>
      <xdr:col>19</xdr:col>
      <xdr:colOff>177800</xdr:colOff>
      <xdr:row>96</xdr:row>
      <xdr:rowOff>167258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07524"/>
          <a:ext cx="889000" cy="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167258</xdr:rowOff>
    </xdr:from>
    <xdr:to>
      <xdr:col>15</xdr:col>
      <xdr:colOff>50800</xdr:colOff>
      <xdr:row>96</xdr:row>
      <xdr:rowOff>168492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26458"/>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168492</xdr:rowOff>
    </xdr:from>
    <xdr:to>
      <xdr:col>10</xdr:col>
      <xdr:colOff>114300</xdr:colOff>
      <xdr:row>96</xdr:row>
      <xdr:rowOff>168498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27692"/>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77138</xdr:rowOff>
    </xdr:from>
    <xdr:to>
      <xdr:col>24</xdr:col>
      <xdr:colOff>114300</xdr:colOff>
      <xdr:row>97</xdr:row>
      <xdr:rowOff>7288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163515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97524</xdr:rowOff>
    </xdr:from>
    <xdr:to>
      <xdr:col>20</xdr:col>
      <xdr:colOff>38100</xdr:colOff>
      <xdr:row>97</xdr:row>
      <xdr:rowOff>27674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18801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116458</xdr:rowOff>
    </xdr:from>
    <xdr:to>
      <xdr:col>15</xdr:col>
      <xdr:colOff>101600</xdr:colOff>
      <xdr:row>97</xdr:row>
      <xdr:rowOff>46608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37735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117692</xdr:rowOff>
    </xdr:from>
    <xdr:to>
      <xdr:col>10</xdr:col>
      <xdr:colOff>165100</xdr:colOff>
      <xdr:row>97</xdr:row>
      <xdr:rowOff>47842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38969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117698</xdr:rowOff>
    </xdr:from>
    <xdr:to>
      <xdr:col>6</xdr:col>
      <xdr:colOff>38100</xdr:colOff>
      <xdr:row>97</xdr:row>
      <xdr:rowOff>47848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80264</xdr:rowOff>
    </xdr:from>
    <xdr:to>
      <xdr:col>55</xdr:col>
      <xdr:colOff>0</xdr:colOff>
      <xdr:row>35</xdr:row>
      <xdr:rowOff>102210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081014"/>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76607</xdr:rowOff>
    </xdr:from>
    <xdr:to>
      <xdr:col>50</xdr:col>
      <xdr:colOff>114300</xdr:colOff>
      <xdr:row>35</xdr:row>
      <xdr:rowOff>80264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07735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76607</xdr:rowOff>
    </xdr:from>
    <xdr:to>
      <xdr:col>45</xdr:col>
      <xdr:colOff>177800</xdr:colOff>
      <xdr:row>35</xdr:row>
      <xdr:rowOff>86665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07735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86665</xdr:rowOff>
    </xdr:from>
    <xdr:to>
      <xdr:col>41</xdr:col>
      <xdr:colOff>50800</xdr:colOff>
      <xdr:row>35</xdr:row>
      <xdr:rowOff>117754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08741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51410</xdr:rowOff>
    </xdr:from>
    <xdr:to>
      <xdr:col>55</xdr:col>
      <xdr:colOff>50800</xdr:colOff>
      <xdr:row>35</xdr:row>
      <xdr:rowOff>153010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74287</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9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29464</xdr:rowOff>
    </xdr:from>
    <xdr:to>
      <xdr:col>50</xdr:col>
      <xdr:colOff>165100</xdr:colOff>
      <xdr:row>35</xdr:row>
      <xdr:rowOff>131064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147591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25807</xdr:rowOff>
    </xdr:from>
    <xdr:to>
      <xdr:col>46</xdr:col>
      <xdr:colOff>38100</xdr:colOff>
      <xdr:row>35</xdr:row>
      <xdr:rowOff>127407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143934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8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35865</xdr:rowOff>
    </xdr:from>
    <xdr:to>
      <xdr:col>41</xdr:col>
      <xdr:colOff>101600</xdr:colOff>
      <xdr:row>35</xdr:row>
      <xdr:rowOff>137465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153992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81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66954</xdr:rowOff>
    </xdr:from>
    <xdr:to>
      <xdr:col>36</xdr:col>
      <xdr:colOff>165100</xdr:colOff>
      <xdr:row>35</xdr:row>
      <xdr:rowOff>168554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0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13631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8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143157</xdr:rowOff>
    </xdr:from>
    <xdr:to>
      <xdr:col>55</xdr:col>
      <xdr:colOff>0</xdr:colOff>
      <xdr:row>58</xdr:row>
      <xdr:rowOff>169630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87257"/>
          <a:ext cx="8382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159641</xdr:rowOff>
    </xdr:from>
    <xdr:to>
      <xdr:col>50</xdr:col>
      <xdr:colOff>114300</xdr:colOff>
      <xdr:row>58</xdr:row>
      <xdr:rowOff>169630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103741"/>
          <a:ext cx="8890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159641</xdr:rowOff>
    </xdr:from>
    <xdr:to>
      <xdr:col>45</xdr:col>
      <xdr:colOff>177800</xdr:colOff>
      <xdr:row>58</xdr:row>
      <xdr:rowOff>161320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03741"/>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110325</xdr:rowOff>
    </xdr:from>
    <xdr:to>
      <xdr:col>41</xdr:col>
      <xdr:colOff>50800</xdr:colOff>
      <xdr:row>58</xdr:row>
      <xdr:rowOff>161320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54425"/>
          <a:ext cx="8890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92357</xdr:rowOff>
    </xdr:from>
    <xdr:to>
      <xdr:col>55</xdr:col>
      <xdr:colOff>50800</xdr:colOff>
      <xdr:row>59</xdr:row>
      <xdr:rowOff>22507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51734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118830</xdr:rowOff>
    </xdr:from>
    <xdr:to>
      <xdr:col>50</xdr:col>
      <xdr:colOff>165100</xdr:colOff>
      <xdr:row>59</xdr:row>
      <xdr:rowOff>48980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40107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108841</xdr:rowOff>
    </xdr:from>
    <xdr:to>
      <xdr:col>46</xdr:col>
      <xdr:colOff>38100</xdr:colOff>
      <xdr:row>59</xdr:row>
      <xdr:rowOff>38991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30118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110520</xdr:rowOff>
    </xdr:from>
    <xdr:to>
      <xdr:col>41</xdr:col>
      <xdr:colOff>101600</xdr:colOff>
      <xdr:row>59</xdr:row>
      <xdr:rowOff>40670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31797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4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59525</xdr:rowOff>
    </xdr:from>
    <xdr:to>
      <xdr:col>36</xdr:col>
      <xdr:colOff>165100</xdr:colOff>
      <xdr:row>58</xdr:row>
      <xdr:rowOff>161125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114815</xdr:rowOff>
    </xdr:from>
    <xdr:to>
      <xdr:col>55</xdr:col>
      <xdr:colOff>0</xdr:colOff>
      <xdr:row>78</xdr:row>
      <xdr:rowOff>121558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87915"/>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112492</xdr:rowOff>
    </xdr:from>
    <xdr:to>
      <xdr:col>50</xdr:col>
      <xdr:colOff>114300</xdr:colOff>
      <xdr:row>78</xdr:row>
      <xdr:rowOff>114815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85592"/>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112492</xdr:rowOff>
    </xdr:from>
    <xdr:to>
      <xdr:col>45</xdr:col>
      <xdr:colOff>177800</xdr:colOff>
      <xdr:row>78</xdr:row>
      <xdr:rowOff>113607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85592"/>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113607</xdr:rowOff>
    </xdr:from>
    <xdr:to>
      <xdr:col>41</xdr:col>
      <xdr:colOff>50800</xdr:colOff>
      <xdr:row>78</xdr:row>
      <xdr:rowOff>113991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8670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70758</xdr:rowOff>
    </xdr:from>
    <xdr:to>
      <xdr:col>55</xdr:col>
      <xdr:colOff>50800</xdr:colOff>
      <xdr:row>79</xdr:row>
      <xdr:rowOff>908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157135</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5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64015</xdr:rowOff>
    </xdr:from>
    <xdr:to>
      <xdr:col>50</xdr:col>
      <xdr:colOff>165100</xdr:colOff>
      <xdr:row>78</xdr:row>
      <xdr:rowOff>165615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156742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2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61692</xdr:rowOff>
    </xdr:from>
    <xdr:to>
      <xdr:col>46</xdr:col>
      <xdr:colOff>38100</xdr:colOff>
      <xdr:row>78</xdr:row>
      <xdr:rowOff>163292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154419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62807</xdr:rowOff>
    </xdr:from>
    <xdr:to>
      <xdr:col>41</xdr:col>
      <xdr:colOff>101600</xdr:colOff>
      <xdr:row>78</xdr:row>
      <xdr:rowOff>164407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155534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63191</xdr:rowOff>
    </xdr:from>
    <xdr:to>
      <xdr:col>36</xdr:col>
      <xdr:colOff>165100</xdr:colOff>
      <xdr:row>78</xdr:row>
      <xdr:rowOff>164791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155918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2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58325</xdr:rowOff>
    </xdr:from>
    <xdr:to>
      <xdr:col>55</xdr:col>
      <xdr:colOff>0</xdr:colOff>
      <xdr:row>98</xdr:row>
      <xdr:rowOff>92188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60425"/>
          <a:ext cx="8382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62219</xdr:rowOff>
    </xdr:from>
    <xdr:to>
      <xdr:col>50</xdr:col>
      <xdr:colOff>114300</xdr:colOff>
      <xdr:row>98</xdr:row>
      <xdr:rowOff>92188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64319"/>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55787</xdr:rowOff>
    </xdr:from>
    <xdr:to>
      <xdr:col>45</xdr:col>
      <xdr:colOff>177800</xdr:colOff>
      <xdr:row>98</xdr:row>
      <xdr:rowOff>62219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57887"/>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55787</xdr:rowOff>
    </xdr:from>
    <xdr:to>
      <xdr:col>41</xdr:col>
      <xdr:colOff>50800</xdr:colOff>
      <xdr:row>98</xdr:row>
      <xdr:rowOff>68489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57887"/>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7525</xdr:rowOff>
    </xdr:from>
    <xdr:to>
      <xdr:col>55</xdr:col>
      <xdr:colOff>50800</xdr:colOff>
      <xdr:row>98</xdr:row>
      <xdr:rowOff>109125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41388</xdr:rowOff>
    </xdr:from>
    <xdr:to>
      <xdr:col>50</xdr:col>
      <xdr:colOff>165100</xdr:colOff>
      <xdr:row>98</xdr:row>
      <xdr:rowOff>142988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11419</xdr:rowOff>
    </xdr:from>
    <xdr:to>
      <xdr:col>46</xdr:col>
      <xdr:colOff>38100</xdr:colOff>
      <xdr:row>98</xdr:row>
      <xdr:rowOff>113019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104146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4987</xdr:rowOff>
    </xdr:from>
    <xdr:to>
      <xdr:col>41</xdr:col>
      <xdr:colOff>101600</xdr:colOff>
      <xdr:row>98</xdr:row>
      <xdr:rowOff>106587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123114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17689</xdr:rowOff>
    </xdr:from>
    <xdr:to>
      <xdr:col>36</xdr:col>
      <xdr:colOff>165100</xdr:colOff>
      <xdr:row>98</xdr:row>
      <xdr:rowOff>119289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110416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101135</xdr:rowOff>
    </xdr:from>
    <xdr:to>
      <xdr:col>85</xdr:col>
      <xdr:colOff>127000</xdr:colOff>
      <xdr:row>37</xdr:row>
      <xdr:rowOff>153484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273335"/>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101135</xdr:rowOff>
    </xdr:from>
    <xdr:to>
      <xdr:col>81</xdr:col>
      <xdr:colOff>50800</xdr:colOff>
      <xdr:row>37</xdr:row>
      <xdr:rowOff>150376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273335"/>
          <a:ext cx="889000" cy="22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150376</xdr:rowOff>
    </xdr:from>
    <xdr:to>
      <xdr:col>76</xdr:col>
      <xdr:colOff>114300</xdr:colOff>
      <xdr:row>38</xdr:row>
      <xdr:rowOff>4337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94026"/>
          <a:ext cx="889000" cy="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4337</xdr:rowOff>
    </xdr:from>
    <xdr:to>
      <xdr:col>71</xdr:col>
      <xdr:colOff>177800</xdr:colOff>
      <xdr:row>38</xdr:row>
      <xdr:rowOff>5736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19437"/>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102684</xdr:rowOff>
    </xdr:from>
    <xdr:to>
      <xdr:col>85</xdr:col>
      <xdr:colOff>177800</xdr:colOff>
      <xdr:row>38</xdr:row>
      <xdr:rowOff>32834</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52275</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50335</xdr:rowOff>
    </xdr:from>
    <xdr:to>
      <xdr:col>81</xdr:col>
      <xdr:colOff>101600</xdr:colOff>
      <xdr:row>36</xdr:row>
      <xdr:rowOff>151935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2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168462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99576</xdr:rowOff>
    </xdr:from>
    <xdr:to>
      <xdr:col>76</xdr:col>
      <xdr:colOff>165100</xdr:colOff>
      <xdr:row>38</xdr:row>
      <xdr:rowOff>29725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43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124987</xdr:rowOff>
    </xdr:from>
    <xdr:to>
      <xdr:col>72</xdr:col>
      <xdr:colOff>38100</xdr:colOff>
      <xdr:row>38</xdr:row>
      <xdr:rowOff>55137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46264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126386</xdr:rowOff>
    </xdr:from>
    <xdr:to>
      <xdr:col>67</xdr:col>
      <xdr:colOff>101600</xdr:colOff>
      <xdr:row>38</xdr:row>
      <xdr:rowOff>56536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47663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6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156419</xdr:rowOff>
    </xdr:from>
    <xdr:to>
      <xdr:col>85</xdr:col>
      <xdr:colOff>127000</xdr:colOff>
      <xdr:row>58</xdr:row>
      <xdr:rowOff>156542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00519"/>
          <a:ext cx="8382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156542</xdr:rowOff>
    </xdr:from>
    <xdr:to>
      <xdr:col>81</xdr:col>
      <xdr:colOff>50800</xdr:colOff>
      <xdr:row>58</xdr:row>
      <xdr:rowOff>163621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00642"/>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163621</xdr:rowOff>
    </xdr:from>
    <xdr:to>
      <xdr:col>76</xdr:col>
      <xdr:colOff>114300</xdr:colOff>
      <xdr:row>59</xdr:row>
      <xdr:rowOff>6976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07721"/>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6976</xdr:rowOff>
    </xdr:from>
    <xdr:to>
      <xdr:col>71</xdr:col>
      <xdr:colOff>177800</xdr:colOff>
      <xdr:row>59</xdr:row>
      <xdr:rowOff>21885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22526"/>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105619</xdr:rowOff>
    </xdr:from>
    <xdr:to>
      <xdr:col>85</xdr:col>
      <xdr:colOff>177800</xdr:colOff>
      <xdr:row>59</xdr:row>
      <xdr:rowOff>35769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105742</xdr:rowOff>
    </xdr:from>
    <xdr:to>
      <xdr:col>81</xdr:col>
      <xdr:colOff>101600</xdr:colOff>
      <xdr:row>59</xdr:row>
      <xdr:rowOff>35892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27019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112821</xdr:rowOff>
    </xdr:from>
    <xdr:to>
      <xdr:col>76</xdr:col>
      <xdr:colOff>165100</xdr:colOff>
      <xdr:row>59</xdr:row>
      <xdr:rowOff>42971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34098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127626</xdr:rowOff>
    </xdr:from>
    <xdr:to>
      <xdr:col>72</xdr:col>
      <xdr:colOff>38100</xdr:colOff>
      <xdr:row>59</xdr:row>
      <xdr:rowOff>57776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48903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142535</xdr:rowOff>
    </xdr:from>
    <xdr:to>
      <xdr:col>67</xdr:col>
      <xdr:colOff>101600</xdr:colOff>
      <xdr:row>59</xdr:row>
      <xdr:rowOff>72685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63812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7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12621</xdr:rowOff>
    </xdr:from>
    <xdr:to>
      <xdr:col>85</xdr:col>
      <xdr:colOff>127000</xdr:colOff>
      <xdr:row>79</xdr:row>
      <xdr:rowOff>25305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57171"/>
          <a:ext cx="838200" cy="1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25305</xdr:rowOff>
    </xdr:from>
    <xdr:to>
      <xdr:col>81</xdr:col>
      <xdr:colOff>50800</xdr:colOff>
      <xdr:row>79</xdr:row>
      <xdr:rowOff>27237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69855"/>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21960</xdr:rowOff>
    </xdr:from>
    <xdr:to>
      <xdr:col>76</xdr:col>
      <xdr:colOff>114300</xdr:colOff>
      <xdr:row>79</xdr:row>
      <xdr:rowOff>27237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66510"/>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21960</xdr:rowOff>
    </xdr:from>
    <xdr:to>
      <xdr:col>71</xdr:col>
      <xdr:colOff>177800</xdr:colOff>
      <xdr:row>79</xdr:row>
      <xdr:rowOff>34677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66510"/>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133271</xdr:rowOff>
    </xdr:from>
    <xdr:to>
      <xdr:col>85</xdr:col>
      <xdr:colOff>177800</xdr:colOff>
      <xdr:row>79</xdr:row>
      <xdr:rowOff>63421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145955</xdr:rowOff>
    </xdr:from>
    <xdr:to>
      <xdr:col>81</xdr:col>
      <xdr:colOff>101600</xdr:colOff>
      <xdr:row>79</xdr:row>
      <xdr:rowOff>76105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67232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147887</xdr:rowOff>
    </xdr:from>
    <xdr:to>
      <xdr:col>76</xdr:col>
      <xdr:colOff>165100</xdr:colOff>
      <xdr:row>79</xdr:row>
      <xdr:rowOff>78037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69164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1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142610</xdr:rowOff>
    </xdr:from>
    <xdr:to>
      <xdr:col>72</xdr:col>
      <xdr:colOff>38100</xdr:colOff>
      <xdr:row>79</xdr:row>
      <xdr:rowOff>72760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63887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155327</xdr:rowOff>
    </xdr:from>
    <xdr:to>
      <xdr:col>67</xdr:col>
      <xdr:colOff>101600</xdr:colOff>
      <xdr:row>79</xdr:row>
      <xdr:rowOff>85477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76604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141066</xdr:rowOff>
    </xdr:from>
    <xdr:to>
      <xdr:col>85</xdr:col>
      <xdr:colOff>127000</xdr:colOff>
      <xdr:row>95</xdr:row>
      <xdr:rowOff>43614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257366"/>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43614</xdr:rowOff>
    </xdr:from>
    <xdr:to>
      <xdr:col>81</xdr:col>
      <xdr:colOff>50800</xdr:colOff>
      <xdr:row>95</xdr:row>
      <xdr:rowOff>52209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331364"/>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52209</xdr:rowOff>
    </xdr:from>
    <xdr:to>
      <xdr:col>76</xdr:col>
      <xdr:colOff>114300</xdr:colOff>
      <xdr:row>95</xdr:row>
      <xdr:rowOff>55747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339959"/>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55747</xdr:rowOff>
    </xdr:from>
    <xdr:to>
      <xdr:col>71</xdr:col>
      <xdr:colOff>177800</xdr:colOff>
      <xdr:row>95</xdr:row>
      <xdr:rowOff>73115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343497"/>
          <a:ext cx="8890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90266</xdr:rowOff>
    </xdr:from>
    <xdr:to>
      <xdr:col>85</xdr:col>
      <xdr:colOff>177800</xdr:colOff>
      <xdr:row>95</xdr:row>
      <xdr:rowOff>20416</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2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113143</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0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164264</xdr:rowOff>
    </xdr:from>
    <xdr:to>
      <xdr:col>81</xdr:col>
      <xdr:colOff>101600</xdr:colOff>
      <xdr:row>95</xdr:row>
      <xdr:rowOff>94414</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2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110941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1409</xdr:rowOff>
    </xdr:from>
    <xdr:to>
      <xdr:col>76</xdr:col>
      <xdr:colOff>165100</xdr:colOff>
      <xdr:row>95</xdr:row>
      <xdr:rowOff>103009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2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119536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4947</xdr:rowOff>
    </xdr:from>
    <xdr:to>
      <xdr:col>72</xdr:col>
      <xdr:colOff>38100</xdr:colOff>
      <xdr:row>95</xdr:row>
      <xdr:rowOff>106547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2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123074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22315</xdr:rowOff>
    </xdr:from>
    <xdr:to>
      <xdr:col>67</xdr:col>
      <xdr:colOff>101600</xdr:colOff>
      <xdr:row>95</xdr:row>
      <xdr:rowOff>123915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3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140442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目的別の住民一人当たりコストでは、総務費が類似団体内平均を大きく上回っており、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385,775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円となっている。これは新型コロナウイルス対策費を総務費として計上していることが令和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年度の上昇の大きな要因となっている。加えて、平成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年度より町民交流センター整備事業に着手し、平成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年度から建設工事が始まったため、平成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年度以降大きく増加したものである。同施設は平成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月に完成したため平成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年度に低下したが、同目的内に施設維持管理費や移住・定住対策費が計上されていることが要因である。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また、類似団体内平均と比較すると公債費についても上回っており、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99,761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円となっている。いずれの年度も類似団体内平均より高い状況で推移しているが、これは、平成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ているためである。町民交流センター整備事業と尾花沢市消防署大石田分署整備事業が完了し、その元金償還が始まってくるとその分の負担が増えることになるが、これまでの大型事業の地方債償還が順次終了しており、行財政改革以降、新規地方債の発行を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する基準を原則としてきたこともあり、高い状況ではあるが、今後当面として同程度の額で推移する見込みである。そのため、今後も同様の原則を順守していき、事業の実施に当たっては費用対効果を適正に判断しながら取捨選択を行って、新規地方債の抑制に努め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これまでは、財政調整基金として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億円程度の残高を維持しながら不慮の財源に備えてきた。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年度にかけて、町立小中学校の統合で廃校となった施設のうち、耐震性を満たしていない複数の校舎等の解体工事を行ったことなどにより積立金以上に財政調整基金を取り崩したため、２ヶ年で残高が約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％の減額となった。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令和元年度は、少雪により除排雪経費が大幅に減少したため、</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％増額となる決算となった。</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年度は、大雪による除排雪経費の大幅な増加</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に加え豪雨災害に対応した経費が増え、</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例年に比べ特別交付税が増となったことを受け、取崩額よりも積立金が大きくなる決算となった。また、標準財政規模は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増加したが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前年度より下降し実質単年度収支はマイナス</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に転じた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今後も、町税などの独自財源の確保は非常に厳しいが、これまでの行財政改革の基本方針を継続し、財政の健全化を図っていく。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各会計における実質収支は黒字額であり、令和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年度においても連結実質赤字比率は発生していない。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年度の全会計の実質収支の合計は約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万円であり、その約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％を占める一般会計においては、実質収支が前年度より約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し、標準財政規模に対する比率が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今後についても、町税などの独自財源の確保は年々厳しくなる状況が見込まれるため、計画的に財政調整基金や公共施設整備基金などに積み立てを行い、不慮の財源や将来的な公共施設等の管理運営に備える必要がある。また、これまでの行財政改革を基準とした経常経費の削減を今後も継続していき、さらに投資的事業についても取捨選択を行って計画的に実施し、適正な財政運営に努め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国民健康保険をはじめとする各特別会計においても、保険料や使用料の見直しなどを適宜実施し、そのうえで経費の節減等を図っていくことで、支障なく事業を展開するための財政の健全化を図る必要が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85" zoomScaleNormal="80" zoomScaleSheetLayoutView="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6889016</v>
      </c>
      <c r="BO4" s="395"/>
      <c r="BP4" s="395"/>
      <c r="BQ4" s="395"/>
      <c r="BR4" s="395"/>
      <c r="BS4" s="395"/>
      <c r="BT4" s="395"/>
      <c r="BU4" s="396"/>
      <c r="BV4" s="394">
        <v>5404412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3.9</v>
      </c>
      <c r="CU4" s="401"/>
      <c r="CV4" s="401"/>
      <c r="CW4" s="401"/>
      <c r="CX4" s="401"/>
      <c r="CY4" s="401"/>
      <c r="CZ4" s="401"/>
      <c r="DA4" s="402"/>
      <c r="DB4" s="400">
        <v>7.8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6600209</v>
      </c>
      <c r="BO5" s="432"/>
      <c r="BP5" s="432"/>
      <c r="BQ5" s="432"/>
      <c r="BR5" s="432"/>
      <c r="BS5" s="432"/>
      <c r="BT5" s="432"/>
      <c r="BU5" s="433"/>
      <c r="BV5" s="431">
        <v>5182152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93.1</v>
      </c>
      <c r="CU5" s="429"/>
      <c r="CV5" s="429"/>
      <c r="CW5" s="429"/>
      <c r="CX5" s="429"/>
      <c r="CY5" s="429"/>
      <c r="CZ5" s="429"/>
      <c r="DA5" s="430"/>
      <c r="DB5" s="428">
        <v>90.2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288807</v>
      </c>
      <c r="BO6" s="432"/>
      <c r="BP6" s="432"/>
      <c r="BQ6" s="432"/>
      <c r="BR6" s="432"/>
      <c r="BS6" s="432"/>
      <c r="BT6" s="432"/>
      <c r="BU6" s="433"/>
      <c r="BV6" s="431">
        <v>222260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96</v>
      </c>
      <c r="CU6" s="469"/>
      <c r="CV6" s="469"/>
      <c r="CW6" s="469"/>
      <c r="CX6" s="469"/>
      <c r="CY6" s="469"/>
      <c r="CZ6" s="469"/>
      <c r="DA6" s="470"/>
      <c r="DB6" s="468">
        <v>93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171578</v>
      </c>
      <c r="BO7" s="432"/>
      <c r="BP7" s="432"/>
      <c r="BQ7" s="432"/>
      <c r="BR7" s="432"/>
      <c r="BS7" s="432"/>
      <c r="BT7" s="432"/>
      <c r="BU7" s="433"/>
      <c r="BV7" s="431">
        <v>2418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2969192</v>
      </c>
      <c r="CU7" s="432"/>
      <c r="CV7" s="432"/>
      <c r="CW7" s="432"/>
      <c r="CX7" s="432"/>
      <c r="CY7" s="432"/>
      <c r="CZ7" s="432"/>
      <c r="DA7" s="433"/>
      <c r="DB7" s="431">
        <v>2814394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102</v>
      </c>
      <c r="AV8" s="464"/>
      <c r="AW8" s="464"/>
      <c r="AX8" s="464"/>
      <c r="AY8" s="465" t="s">
        <v>109</v>
      </c>
      <c r="AZ8" s="466"/>
      <c r="BA8" s="466"/>
      <c r="BB8" s="466"/>
      <c r="BC8" s="466"/>
      <c r="BD8" s="466"/>
      <c r="BE8" s="466"/>
      <c r="BF8" s="466"/>
      <c r="BG8" s="466"/>
      <c r="BH8" s="466"/>
      <c r="BI8" s="466"/>
      <c r="BJ8" s="466"/>
      <c r="BK8" s="466"/>
      <c r="BL8" s="466"/>
      <c r="BM8" s="467"/>
      <c r="BN8" s="431">
        <v>117229</v>
      </c>
      <c r="BO8" s="432"/>
      <c r="BP8" s="432"/>
      <c r="BQ8" s="432"/>
      <c r="BR8" s="432"/>
      <c r="BS8" s="432"/>
      <c r="BT8" s="432"/>
      <c r="BU8" s="433"/>
      <c r="BV8" s="431">
        <v>219842</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0.24</v>
      </c>
      <c r="CU8" s="472"/>
      <c r="CV8" s="472"/>
      <c r="CW8" s="472"/>
      <c r="CX8" s="472"/>
      <c r="CY8" s="472"/>
      <c r="CZ8" s="472"/>
      <c r="DA8" s="473"/>
      <c r="DB8" s="471">
        <v>0.24</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6577</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-102613</v>
      </c>
      <c r="BO9" s="432"/>
      <c r="BP9" s="432"/>
      <c r="BQ9" s="432"/>
      <c r="BR9" s="432"/>
      <c r="BS9" s="432"/>
      <c r="BT9" s="432"/>
      <c r="BU9" s="433"/>
      <c r="BV9" s="431">
        <v>18860</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15.1</v>
      </c>
      <c r="CU9" s="429"/>
      <c r="CV9" s="429"/>
      <c r="CW9" s="429"/>
      <c r="CX9" s="429"/>
      <c r="CY9" s="429"/>
      <c r="CZ9" s="429"/>
      <c r="DA9" s="430"/>
      <c r="DB9" s="428">
        <v>18.2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7357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110069</v>
      </c>
      <c r="BO10" s="432"/>
      <c r="BP10" s="432"/>
      <c r="BQ10" s="432"/>
      <c r="BR10" s="432"/>
      <c r="BS10" s="432"/>
      <c r="BT10" s="432"/>
      <c r="BU10" s="433"/>
      <c r="BV10" s="431">
        <v>110012</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115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6716</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84000</v>
      </c>
      <c r="BO12" s="432"/>
      <c r="BP12" s="432"/>
      <c r="BQ12" s="432"/>
      <c r="BR12" s="432"/>
      <c r="BS12" s="432"/>
      <c r="BT12" s="432"/>
      <c r="BU12" s="433"/>
      <c r="BV12" s="431">
        <v>59000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6647</v>
      </c>
      <c r="S13" s="516"/>
      <c r="T13" s="516"/>
      <c r="U13" s="516"/>
      <c r="V13" s="517"/>
      <c r="W13" s="447" t="s">
        <v>139</v>
      </c>
      <c r="X13" s="448"/>
      <c r="Y13" s="448"/>
      <c r="Z13" s="448"/>
      <c r="AA13" s="448"/>
      <c r="AB13" s="438"/>
      <c r="AC13" s="482">
        <v>563</v>
      </c>
      <c r="AD13" s="483"/>
      <c r="AE13" s="483"/>
      <c r="AF13" s="483"/>
      <c r="AG13" s="525"/>
      <c r="AH13" s="482">
        <v>660</v>
      </c>
      <c r="AI13" s="483"/>
      <c r="AJ13" s="483"/>
      <c r="AK13" s="483"/>
      <c r="AL13" s="484"/>
      <c r="AM13" s="460" t="s">
        <v>140</v>
      </c>
      <c r="AN13" s="461"/>
      <c r="AO13" s="461"/>
      <c r="AP13" s="461"/>
      <c r="AQ13" s="461"/>
      <c r="AR13" s="461"/>
      <c r="AS13" s="461"/>
      <c r="AT13" s="462"/>
      <c r="AU13" s="463" t="s">
        <v>134</v>
      </c>
      <c r="AV13" s="464"/>
      <c r="AW13" s="464"/>
      <c r="AX13" s="464"/>
      <c r="AY13" s="465" t="s">
        <v>141</v>
      </c>
      <c r="AZ13" s="466"/>
      <c r="BA13" s="466"/>
      <c r="BB13" s="466"/>
      <c r="BC13" s="466"/>
      <c r="BD13" s="466"/>
      <c r="BE13" s="466"/>
      <c r="BF13" s="466"/>
      <c r="BG13" s="466"/>
      <c r="BH13" s="466"/>
      <c r="BI13" s="466"/>
      <c r="BJ13" s="466"/>
      <c r="BK13" s="466"/>
      <c r="BL13" s="466"/>
      <c r="BM13" s="467"/>
      <c r="BN13" s="431">
        <v>-76544</v>
      </c>
      <c r="BO13" s="432"/>
      <c r="BP13" s="432"/>
      <c r="BQ13" s="432"/>
      <c r="BR13" s="432"/>
      <c r="BS13" s="432"/>
      <c r="BT13" s="432"/>
      <c r="BU13" s="433"/>
      <c r="BV13" s="431">
        <v>69872</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10.9</v>
      </c>
      <c r="CU13" s="429"/>
      <c r="CV13" s="429"/>
      <c r="CW13" s="429"/>
      <c r="CX13" s="429"/>
      <c r="CY13" s="429"/>
      <c r="CZ13" s="429"/>
      <c r="DA13" s="430"/>
      <c r="DB13" s="428">
        <v>10.1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6945</v>
      </c>
      <c r="S14" s="516"/>
      <c r="T14" s="516"/>
      <c r="U14" s="516"/>
      <c r="V14" s="517"/>
      <c r="W14" s="421"/>
      <c r="X14" s="422"/>
      <c r="Y14" s="422"/>
      <c r="Z14" s="422"/>
      <c r="AA14" s="422"/>
      <c r="AB14" s="411"/>
      <c r="AC14" s="518">
        <v>14.6</v>
      </c>
      <c r="AD14" s="519"/>
      <c r="AE14" s="519"/>
      <c r="AF14" s="519"/>
      <c r="AG14" s="520"/>
      <c r="AH14" s="518">
        <v>16.2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84</v>
      </c>
      <c r="CU14" s="530"/>
      <c r="CV14" s="530"/>
      <c r="CW14" s="530"/>
      <c r="CX14" s="530"/>
      <c r="CY14" s="530"/>
      <c r="CZ14" s="530"/>
      <c r="DA14" s="531"/>
      <c r="DB14" s="529">
        <v>99.6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6858</v>
      </c>
      <c r="S15" s="516"/>
      <c r="T15" s="516"/>
      <c r="U15" s="516"/>
      <c r="V15" s="517"/>
      <c r="W15" s="447" t="s">
        <v>145</v>
      </c>
      <c r="X15" s="448"/>
      <c r="Y15" s="448"/>
      <c r="Z15" s="448"/>
      <c r="AA15" s="448"/>
      <c r="AB15" s="438"/>
      <c r="AC15" s="482">
        <v>1402</v>
      </c>
      <c r="AD15" s="483"/>
      <c r="AE15" s="483"/>
      <c r="AF15" s="483"/>
      <c r="AG15" s="525"/>
      <c r="AH15" s="482">
        <v>1482</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652960</v>
      </c>
      <c r="BO15" s="395"/>
      <c r="BP15" s="395"/>
      <c r="BQ15" s="395"/>
      <c r="BR15" s="395"/>
      <c r="BS15" s="395"/>
      <c r="BT15" s="395"/>
      <c r="BU15" s="396"/>
      <c r="BV15" s="394">
        <v>629568</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36.299999999999997</v>
      </c>
      <c r="AD16" s="519"/>
      <c r="AE16" s="519"/>
      <c r="AF16" s="519"/>
      <c r="AG16" s="520"/>
      <c r="AH16" s="518">
        <v>36.4</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2729236</v>
      </c>
      <c r="BO16" s="432"/>
      <c r="BP16" s="432"/>
      <c r="BQ16" s="432"/>
      <c r="BR16" s="432"/>
      <c r="BS16" s="432"/>
      <c r="BT16" s="432"/>
      <c r="BU16" s="433"/>
      <c r="BV16" s="431">
        <v>2573488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1897</v>
      </c>
      <c r="AD17" s="483"/>
      <c r="AE17" s="483"/>
      <c r="AF17" s="483"/>
      <c r="AG17" s="525"/>
      <c r="AH17" s="482">
        <v>1931</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806146</v>
      </c>
      <c r="BO17" s="432"/>
      <c r="BP17" s="432"/>
      <c r="BQ17" s="432"/>
      <c r="BR17" s="432"/>
      <c r="BS17" s="432"/>
      <c r="BT17" s="432"/>
      <c r="BU17" s="433"/>
      <c r="BV17" s="431">
        <v>787374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79.540000000000006</v>
      </c>
      <c r="M18" s="547"/>
      <c r="N18" s="547"/>
      <c r="O18" s="547"/>
      <c r="P18" s="547"/>
      <c r="Q18" s="547"/>
      <c r="R18" s="548"/>
      <c r="S18" s="548"/>
      <c r="T18" s="548"/>
      <c r="U18" s="548"/>
      <c r="V18" s="549"/>
      <c r="W18" s="449"/>
      <c r="X18" s="450"/>
      <c r="Y18" s="450"/>
      <c r="Z18" s="450"/>
      <c r="AA18" s="450"/>
      <c r="AB18" s="441"/>
      <c r="AC18" s="550">
        <v>49.1</v>
      </c>
      <c r="AD18" s="551"/>
      <c r="AE18" s="551"/>
      <c r="AF18" s="551"/>
      <c r="AG18" s="552"/>
      <c r="AH18" s="550">
        <v>47.4</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2759635</v>
      </c>
      <c r="BO18" s="432"/>
      <c r="BP18" s="432"/>
      <c r="BQ18" s="432"/>
      <c r="BR18" s="432"/>
      <c r="BS18" s="432"/>
      <c r="BT18" s="432"/>
      <c r="BU18" s="433"/>
      <c r="BV18" s="431">
        <v>2544644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83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4447190</v>
      </c>
      <c r="BO19" s="432"/>
      <c r="BP19" s="432"/>
      <c r="BQ19" s="432"/>
      <c r="BR19" s="432"/>
      <c r="BS19" s="432"/>
      <c r="BT19" s="432"/>
      <c r="BU19" s="433"/>
      <c r="BV19" s="431">
        <v>3314241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2086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6564691</v>
      </c>
      <c r="BO23" s="432"/>
      <c r="BP23" s="432"/>
      <c r="BQ23" s="432"/>
      <c r="BR23" s="432"/>
      <c r="BS23" s="432"/>
      <c r="BT23" s="432"/>
      <c r="BU23" s="433"/>
      <c r="BV23" s="431">
        <v>6972620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6560</v>
      </c>
      <c r="R24" s="483"/>
      <c r="S24" s="483"/>
      <c r="T24" s="483"/>
      <c r="U24" s="483"/>
      <c r="V24" s="525"/>
      <c r="W24" s="584"/>
      <c r="X24" s="572"/>
      <c r="Y24" s="573"/>
      <c r="Z24" s="481" t="s">
        <v>169</v>
      </c>
      <c r="AA24" s="461"/>
      <c r="AB24" s="461"/>
      <c r="AC24" s="461"/>
      <c r="AD24" s="461"/>
      <c r="AE24" s="461"/>
      <c r="AF24" s="461"/>
      <c r="AG24" s="462"/>
      <c r="AH24" s="482">
        <v>96</v>
      </c>
      <c r="AI24" s="483"/>
      <c r="AJ24" s="483"/>
      <c r="AK24" s="483"/>
      <c r="AL24" s="525"/>
      <c r="AM24" s="482">
        <v>297504</v>
      </c>
      <c r="AN24" s="483"/>
      <c r="AO24" s="483"/>
      <c r="AP24" s="483"/>
      <c r="AQ24" s="483"/>
      <c r="AR24" s="525"/>
      <c r="AS24" s="482">
        <v>3099</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6173804</v>
      </c>
      <c r="BO24" s="432"/>
      <c r="BP24" s="432"/>
      <c r="BQ24" s="432"/>
      <c r="BR24" s="432"/>
      <c r="BS24" s="432"/>
      <c r="BT24" s="432"/>
      <c r="BU24" s="433"/>
      <c r="BV24" s="431">
        <v>6543558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5715</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173</v>
      </c>
      <c r="AN25" s="483"/>
      <c r="AO25" s="483"/>
      <c r="AP25" s="483"/>
      <c r="AQ25" s="483"/>
      <c r="AR25" s="525"/>
      <c r="AS25" s="482" t="s">
        <v>137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12</v>
      </c>
      <c r="BO25" s="395"/>
      <c r="BP25" s="395"/>
      <c r="BQ25" s="395"/>
      <c r="BR25" s="395"/>
      <c r="BS25" s="395"/>
      <c r="BT25" s="395"/>
      <c r="BU25" s="396"/>
      <c r="BV25" s="394">
        <v>17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5558</v>
      </c>
      <c r="R26" s="483"/>
      <c r="S26" s="483"/>
      <c r="T26" s="483"/>
      <c r="U26" s="483"/>
      <c r="V26" s="525"/>
      <c r="W26" s="584"/>
      <c r="X26" s="572"/>
      <c r="Y26" s="573"/>
      <c r="Z26" s="481" t="s">
        <v>176</v>
      </c>
      <c r="AA26" s="594"/>
      <c r="AB26" s="594"/>
      <c r="AC26" s="594"/>
      <c r="AD26" s="594"/>
      <c r="AE26" s="594"/>
      <c r="AF26" s="594"/>
      <c r="AG26" s="595"/>
      <c r="AH26" s="482">
        <v>11</v>
      </c>
      <c r="AI26" s="483"/>
      <c r="AJ26" s="483"/>
      <c r="AK26" s="483"/>
      <c r="AL26" s="525"/>
      <c r="AM26" s="482">
        <v>37543</v>
      </c>
      <c r="AN26" s="483"/>
      <c r="AO26" s="483"/>
      <c r="AP26" s="483"/>
      <c r="AQ26" s="483"/>
      <c r="AR26" s="525"/>
      <c r="AS26" s="482">
        <v>3413</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173</v>
      </c>
      <c r="BO26" s="432"/>
      <c r="BP26" s="432"/>
      <c r="BQ26" s="432"/>
      <c r="BR26" s="432"/>
      <c r="BS26" s="432"/>
      <c r="BT26" s="432"/>
      <c r="BU26" s="433"/>
      <c r="BV26" s="431" t="s">
        <v>178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3100</v>
      </c>
      <c r="R27" s="483"/>
      <c r="S27" s="483"/>
      <c r="T27" s="483"/>
      <c r="U27" s="483"/>
      <c r="V27" s="525"/>
      <c r="W27" s="584"/>
      <c r="X27" s="572"/>
      <c r="Y27" s="573"/>
      <c r="Z27" s="481" t="s">
        <v>180</v>
      </c>
      <c r="AA27" s="461"/>
      <c r="AB27" s="461"/>
      <c r="AC27" s="461"/>
      <c r="AD27" s="461"/>
      <c r="AE27" s="461"/>
      <c r="AF27" s="461"/>
      <c r="AG27" s="462"/>
      <c r="AH27" s="482">
        <v>1</v>
      </c>
      <c r="AI27" s="483"/>
      <c r="AJ27" s="483"/>
      <c r="AK27" s="483"/>
      <c r="AL27" s="525"/>
      <c r="AM27" s="482" t="s">
        <v>181</v>
      </c>
      <c r="AN27" s="483"/>
      <c r="AO27" s="483"/>
      <c r="AP27" s="483"/>
      <c r="AQ27" s="483"/>
      <c r="AR27" s="525"/>
      <c r="AS27" s="482" t="s">
        <v>181</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172755</v>
      </c>
      <c r="BO27" s="608"/>
      <c r="BP27" s="608"/>
      <c r="BQ27" s="608"/>
      <c r="BR27" s="608"/>
      <c r="BS27" s="608"/>
      <c r="BT27" s="608"/>
      <c r="BU27" s="609"/>
      <c r="BV27" s="607">
        <v>172737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2550</v>
      </c>
      <c r="R28" s="483"/>
      <c r="S28" s="483"/>
      <c r="T28" s="483"/>
      <c r="U28" s="483"/>
      <c r="V28" s="525"/>
      <c r="W28" s="584"/>
      <c r="X28" s="572"/>
      <c r="Y28" s="573"/>
      <c r="Z28" s="481" t="s">
        <v>184</v>
      </c>
      <c r="AA28" s="461"/>
      <c r="AB28" s="461"/>
      <c r="AC28" s="461"/>
      <c r="AD28" s="461"/>
      <c r="AE28" s="461"/>
      <c r="AF28" s="461"/>
      <c r="AG28" s="462"/>
      <c r="AH28" s="482" t="s">
        <v>173</v>
      </c>
      <c r="AI28" s="483"/>
      <c r="AJ28" s="483"/>
      <c r="AK28" s="483"/>
      <c r="AL28" s="525"/>
      <c r="AM28" s="482" t="s">
        <v>173</v>
      </c>
      <c r="AN28" s="483"/>
      <c r="AO28" s="483"/>
      <c r="AP28" s="483"/>
      <c r="AQ28" s="483"/>
      <c r="AR28" s="525"/>
      <c r="AS28" s="482" t="s">
        <v>137</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624703</v>
      </c>
      <c r="BO28" s="395"/>
      <c r="BP28" s="395"/>
      <c r="BQ28" s="395"/>
      <c r="BR28" s="395"/>
      <c r="BS28" s="395"/>
      <c r="BT28" s="395"/>
      <c r="BU28" s="396"/>
      <c r="BV28" s="394">
        <v>598634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8</v>
      </c>
      <c r="M29" s="483"/>
      <c r="N29" s="483"/>
      <c r="O29" s="483"/>
      <c r="P29" s="525"/>
      <c r="Q29" s="482">
        <v>2400</v>
      </c>
      <c r="R29" s="483"/>
      <c r="S29" s="483"/>
      <c r="T29" s="483"/>
      <c r="U29" s="483"/>
      <c r="V29" s="525"/>
      <c r="W29" s="585"/>
      <c r="X29" s="586"/>
      <c r="Y29" s="587"/>
      <c r="Z29" s="481" t="s">
        <v>187</v>
      </c>
      <c r="AA29" s="461"/>
      <c r="AB29" s="461"/>
      <c r="AC29" s="461"/>
      <c r="AD29" s="461"/>
      <c r="AE29" s="461"/>
      <c r="AF29" s="461"/>
      <c r="AG29" s="462"/>
      <c r="AH29" s="482">
        <v>97</v>
      </c>
      <c r="AI29" s="483"/>
      <c r="AJ29" s="483"/>
      <c r="AK29" s="483"/>
      <c r="AL29" s="525"/>
      <c r="AM29" s="482">
        <v>301690</v>
      </c>
      <c r="AN29" s="483"/>
      <c r="AO29" s="483"/>
      <c r="AP29" s="483"/>
      <c r="AQ29" s="483"/>
      <c r="AR29" s="525"/>
      <c r="AS29" s="482">
        <v>3110</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51067</v>
      </c>
      <c r="BO29" s="432"/>
      <c r="BP29" s="432"/>
      <c r="BQ29" s="432"/>
      <c r="BR29" s="432"/>
      <c r="BS29" s="432"/>
      <c r="BT29" s="432"/>
      <c r="BU29" s="433"/>
      <c r="BV29" s="431">
        <v>51057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98.8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926681</v>
      </c>
      <c r="BO30" s="608"/>
      <c r="BP30" s="608"/>
      <c r="BQ30" s="608"/>
      <c r="BR30" s="608"/>
      <c r="BS30" s="608"/>
      <c r="BT30" s="608"/>
      <c r="BU30" s="609"/>
      <c r="BV30" s="607">
        <v>833124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次年子簡易水道特別会計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山形県消防補償等組合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大石田町地域振興公社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学校給食事業特別会計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IF('各会計、関係団体の財政状況及び健全化判断比率'!B32="","",'各会計、関係団体の財政状況及び健全化判断比率'!B32)</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山形県自治会館管理組合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山形県市町村職員退職手当組合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北村山広域行政事務組合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山形県後期高齢者医療広域連合（普通会計分）</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山形県後期高齢者医療広域連合（事業会計分）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尾花沢市大石田町環境衛生事業組合（普通会計分）</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尾花沢市大石田町環境衛生事業組合（水道事業会計分）</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尾花沢市大石田町環境衛生事業組合（公共下水道事業特別会計分）</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北村山公立病院組合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i9xUcX6c9QB7DSkGSwtQajY2OfXT1DSDJ4TW77MuYPLv6vLOnLsW7jXPyd+DkLA7iYvVXNgGqFi2ObO7x7geg==" saltValue="QtWCIfhP7OKsVIzsf17j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AK34" sqref="AK34:AO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1" t="s">
        <v>560</v>
      </c>
      <c r="D34" s="1211"/>
      <c r="E34" s="1212"/>
      <c r="F34" s="32">
        <v>7.72</v>
      </c>
      <c r="G34" s="33">
        <v>5.85</v>
      </c>
      <c r="H34" s="33">
        <v>7.07</v>
      </c>
      <c r="I34" s="33">
        <v>7.81</v>
      </c>
      <c r="J34" s="34">
        <v>3.94</v>
      </c>
      <c r="K34" s="22"/>
      <c r="L34" s="22"/>
      <c r="M34" s="22"/>
      <c r="N34" s="22"/>
      <c r="O34" s="22"/>
      <c r="P34" s="22"/>
    </row>
    <row r="35" spans="1:16" ht="39" customHeight="1" x14ac:dyDescent="0.15">
      <c r="A35" s="22"/>
      <c r="B35" s="35"/>
      <c r="C35" s="1205" t="s">
        <v>561</v>
      </c>
      <c r="D35" s="1206"/>
      <c r="E35" s="1207"/>
      <c r="F35" s="36">
        <v>1.53</v>
      </c>
      <c r="G35" s="37">
        <v>3.57</v>
      </c>
      <c r="H35" s="37">
        <v>3.24</v>
      </c>
      <c r="I35" s="37">
        <v>2.72</v>
      </c>
      <c r="J35" s="38">
        <v>2.88</v>
      </c>
      <c r="K35" s="22"/>
      <c r="L35" s="22"/>
      <c r="M35" s="22"/>
      <c r="N35" s="22"/>
      <c r="O35" s="22"/>
      <c r="P35" s="22"/>
    </row>
    <row r="36" spans="1:16" ht="39" customHeight="1" x14ac:dyDescent="0.15">
      <c r="A36" s="22"/>
      <c r="B36" s="35"/>
      <c r="C36" s="1205" t="s">
        <v>562</v>
      </c>
      <c r="D36" s="1206"/>
      <c r="E36" s="1207"/>
      <c r="F36" s="36">
        <v>1.2</v>
      </c>
      <c r="G36" s="37">
        <v>0.93</v>
      </c>
      <c r="H36" s="37">
        <v>1.78</v>
      </c>
      <c r="I36" s="37">
        <v>0.41</v>
      </c>
      <c r="J36" s="38">
        <v>0.51</v>
      </c>
      <c r="K36" s="22"/>
      <c r="L36" s="22"/>
      <c r="M36" s="22"/>
      <c r="N36" s="22"/>
      <c r="O36" s="22"/>
      <c r="P36" s="22"/>
    </row>
    <row r="37" spans="1:16" ht="39" customHeight="1" x14ac:dyDescent="0.15">
      <c r="A37" s="22"/>
      <c r="B37" s="35"/>
      <c r="C37" s="1205" t="s">
        <v>563</v>
      </c>
      <c r="D37" s="1206"/>
      <c r="E37" s="1207"/>
      <c r="F37" s="36">
        <v>0</v>
      </c>
      <c r="G37" s="37">
        <v>0</v>
      </c>
      <c r="H37" s="37">
        <v>0</v>
      </c>
      <c r="I37" s="37">
        <v>0</v>
      </c>
      <c r="J37" s="38">
        <v>0.28000000000000003</v>
      </c>
      <c r="K37" s="22"/>
      <c r="L37" s="22"/>
      <c r="M37" s="22"/>
      <c r="N37" s="22"/>
      <c r="O37" s="22"/>
      <c r="P37" s="22"/>
    </row>
    <row r="38" spans="1:16" ht="39" customHeight="1" x14ac:dyDescent="0.15">
      <c r="A38" s="22"/>
      <c r="B38" s="35"/>
      <c r="C38" s="1205" t="s">
        <v>564</v>
      </c>
      <c r="D38" s="1206"/>
      <c r="E38" s="1207"/>
      <c r="F38" s="36">
        <v>0</v>
      </c>
      <c r="G38" s="37">
        <v>0.02</v>
      </c>
      <c r="H38" s="37">
        <v>0.03</v>
      </c>
      <c r="I38" s="37">
        <v>0.01</v>
      </c>
      <c r="J38" s="38">
        <v>0.02</v>
      </c>
      <c r="K38" s="22"/>
      <c r="L38" s="22"/>
      <c r="M38" s="22"/>
      <c r="N38" s="22"/>
      <c r="O38" s="22"/>
      <c r="P38" s="22"/>
    </row>
    <row r="39" spans="1:16" ht="39" customHeight="1" x14ac:dyDescent="0.15">
      <c r="A39" s="22"/>
      <c r="B39" s="35"/>
      <c r="C39" s="1205" t="s">
        <v>565</v>
      </c>
      <c r="D39" s="1206"/>
      <c r="E39" s="1207"/>
      <c r="F39" s="36">
        <v>0</v>
      </c>
      <c r="G39" s="37">
        <v>0</v>
      </c>
      <c r="H39" s="37">
        <v>0</v>
      </c>
      <c r="I39" s="37">
        <v>0</v>
      </c>
      <c r="J39" s="38">
        <v>0</v>
      </c>
      <c r="K39" s="22"/>
      <c r="L39" s="22"/>
      <c r="M39" s="22"/>
      <c r="N39" s="22"/>
      <c r="O39" s="22"/>
      <c r="P39" s="22"/>
    </row>
    <row r="40" spans="1:16" ht="39" customHeight="1" x14ac:dyDescent="0.15">
      <c r="A40" s="22"/>
      <c r="B40" s="35"/>
      <c r="C40" s="1205" t="s">
        <v>566</v>
      </c>
      <c r="D40" s="1206"/>
      <c r="E40" s="1207"/>
      <c r="F40" s="36">
        <v>0</v>
      </c>
      <c r="G40" s="37">
        <v>0</v>
      </c>
      <c r="H40" s="37">
        <v>0</v>
      </c>
      <c r="I40" s="37">
        <v>0</v>
      </c>
      <c r="J40" s="38">
        <v>0</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567</v>
      </c>
      <c r="D42" s="1206"/>
      <c r="E42" s="1207"/>
      <c r="F42" s="36" t="s">
        <v>511</v>
      </c>
      <c r="G42" s="37" t="s">
        <v>511</v>
      </c>
      <c r="H42" s="37" t="s">
        <v>511</v>
      </c>
      <c r="I42" s="37" t="s">
        <v>511</v>
      </c>
      <c r="J42" s="38" t="s">
        <v>511</v>
      </c>
      <c r="K42" s="22"/>
      <c r="L42" s="22"/>
      <c r="M42" s="22"/>
      <c r="N42" s="22"/>
      <c r="O42" s="22"/>
      <c r="P42" s="22"/>
    </row>
    <row r="43" spans="1:16" ht="39" customHeight="1" thickBot="1" x14ac:dyDescent="0.2">
      <c r="A43" s="22"/>
      <c r="B43" s="40"/>
      <c r="C43" s="1208" t="s">
        <v>568</v>
      </c>
      <c r="D43" s="1209"/>
      <c r="E43" s="1210"/>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dmf2JxqSXKOLsfDFNz5g/h99FhzD/LkxuZpXG13TjFbItX5EPkA+2IQU+vigPwNcTC1xE8RmwJIVDErpbYhYw==" saltValue="r4hvXKuOSi6zYn1q+2uE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AK34" sqref="AK34:AO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605</v>
      </c>
      <c r="L45" s="60">
        <v>615</v>
      </c>
      <c r="M45" s="60">
        <v>608</v>
      </c>
      <c r="N45" s="60">
        <v>603</v>
      </c>
      <c r="O45" s="61">
        <v>670</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511</v>
      </c>
      <c r="L46" s="64" t="s">
        <v>511</v>
      </c>
      <c r="M46" s="64" t="s">
        <v>511</v>
      </c>
      <c r="N46" s="64" t="s">
        <v>511</v>
      </c>
      <c r="O46" s="65" t="s">
        <v>511</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511</v>
      </c>
      <c r="L47" s="64" t="s">
        <v>511</v>
      </c>
      <c r="M47" s="64" t="s">
        <v>511</v>
      </c>
      <c r="N47" s="64" t="s">
        <v>511</v>
      </c>
      <c r="O47" s="65" t="s">
        <v>511</v>
      </c>
      <c r="P47" s="48"/>
      <c r="Q47" s="48"/>
      <c r="R47" s="48"/>
      <c r="S47" s="48"/>
      <c r="T47" s="48"/>
      <c r="U47" s="48"/>
    </row>
    <row r="48" spans="1:21" ht="30.75" customHeight="1" x14ac:dyDescent="0.15">
      <c r="A48" s="48"/>
      <c r="B48" s="1215"/>
      <c r="C48" s="1216"/>
      <c r="D48" s="62"/>
      <c r="E48" s="1221" t="s">
        <v>15</v>
      </c>
      <c r="F48" s="1221"/>
      <c r="G48" s="1221"/>
      <c r="H48" s="1221"/>
      <c r="I48" s="1221"/>
      <c r="J48" s="1222"/>
      <c r="K48" s="63">
        <v>70</v>
      </c>
      <c r="L48" s="64">
        <v>63</v>
      </c>
      <c r="M48" s="64">
        <v>58</v>
      </c>
      <c r="N48" s="64">
        <v>55</v>
      </c>
      <c r="O48" s="65">
        <v>52</v>
      </c>
      <c r="P48" s="48"/>
      <c r="Q48" s="48"/>
      <c r="R48" s="48"/>
      <c r="S48" s="48"/>
      <c r="T48" s="48"/>
      <c r="U48" s="48"/>
    </row>
    <row r="49" spans="1:21" ht="30.75" customHeight="1" x14ac:dyDescent="0.15">
      <c r="A49" s="48"/>
      <c r="B49" s="1215"/>
      <c r="C49" s="1216"/>
      <c r="D49" s="62"/>
      <c r="E49" s="1221" t="s">
        <v>16</v>
      </c>
      <c r="F49" s="1221"/>
      <c r="G49" s="1221"/>
      <c r="H49" s="1221"/>
      <c r="I49" s="1221"/>
      <c r="J49" s="1222"/>
      <c r="K49" s="63">
        <v>78</v>
      </c>
      <c r="L49" s="64">
        <v>74</v>
      </c>
      <c r="M49" s="64">
        <v>64</v>
      </c>
      <c r="N49" s="64">
        <v>82</v>
      </c>
      <c r="O49" s="65">
        <v>98</v>
      </c>
      <c r="P49" s="48"/>
      <c r="Q49" s="48"/>
      <c r="R49" s="48"/>
      <c r="S49" s="48"/>
      <c r="T49" s="48"/>
      <c r="U49" s="48"/>
    </row>
    <row r="50" spans="1:21" ht="30.75" customHeight="1" x14ac:dyDescent="0.15">
      <c r="A50" s="48"/>
      <c r="B50" s="1215"/>
      <c r="C50" s="1216"/>
      <c r="D50" s="62"/>
      <c r="E50" s="1221" t="s">
        <v>17</v>
      </c>
      <c r="F50" s="1221"/>
      <c r="G50" s="1221"/>
      <c r="H50" s="1221"/>
      <c r="I50" s="1221"/>
      <c r="J50" s="1222"/>
      <c r="K50" s="63">
        <v>0</v>
      </c>
      <c r="L50" s="64">
        <v>0</v>
      </c>
      <c r="M50" s="64">
        <v>0</v>
      </c>
      <c r="N50" s="64">
        <v>0</v>
      </c>
      <c r="O50" s="65">
        <v>0</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511</v>
      </c>
      <c r="L51" s="64">
        <v>0</v>
      </c>
      <c r="M51" s="64" t="s">
        <v>511</v>
      </c>
      <c r="N51" s="64">
        <v>0</v>
      </c>
      <c r="O51" s="65">
        <v>0</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528</v>
      </c>
      <c r="L52" s="64">
        <v>524</v>
      </c>
      <c r="M52" s="64">
        <v>496</v>
      </c>
      <c r="N52" s="64">
        <v>486</v>
      </c>
      <c r="O52" s="65">
        <v>522</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225</v>
      </c>
      <c r="L53" s="69">
        <v>228</v>
      </c>
      <c r="M53" s="69">
        <v>234</v>
      </c>
      <c r="N53" s="69">
        <v>254</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511</v>
      </c>
      <c r="L57" s="84" t="s">
        <v>511</v>
      </c>
      <c r="M57" s="84" t="s">
        <v>511</v>
      </c>
      <c r="N57" s="84" t="s">
        <v>511</v>
      </c>
      <c r="O57" s="85" t="s">
        <v>511</v>
      </c>
    </row>
    <row r="58" spans="1:21" ht="31.5" customHeight="1" thickBot="1" x14ac:dyDescent="0.2">
      <c r="B58" s="1231"/>
      <c r="C58" s="1232"/>
      <c r="D58" s="1236" t="s">
        <v>27</v>
      </c>
      <c r="E58" s="1237"/>
      <c r="F58" s="1237"/>
      <c r="G58" s="1237"/>
      <c r="H58" s="1237"/>
      <c r="I58" s="1237"/>
      <c r="J58" s="1238"/>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blhhMKiIZGNSjt4kql1M6t43CtmfjGdXF7bPXBMnwvn8UZUj+/bPpzm+0hsVV52hZsyatK8RJwcoz6se99CHg==" saltValue="Jgqu6aNcDxgt5OsYJ4B7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AK34" sqref="AK34:AO3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39" t="s">
        <v>30</v>
      </c>
      <c r="C41" s="1240"/>
      <c r="D41" s="102"/>
      <c r="E41" s="1245" t="s">
        <v>31</v>
      </c>
      <c r="F41" s="1245"/>
      <c r="G41" s="1245"/>
      <c r="H41" s="1246"/>
      <c r="I41" s="103">
        <v>6444</v>
      </c>
      <c r="J41" s="104">
        <v>7004</v>
      </c>
      <c r="K41" s="104">
        <v>6875</v>
      </c>
      <c r="L41" s="104">
        <v>6973</v>
      </c>
      <c r="M41" s="105">
        <v>6565</v>
      </c>
    </row>
    <row r="42" spans="2:13" ht="27.75" customHeight="1" x14ac:dyDescent="0.15">
      <c r="B42" s="1241"/>
      <c r="C42" s="1242"/>
      <c r="D42" s="106"/>
      <c r="E42" s="1247" t="s">
        <v>32</v>
      </c>
      <c r="F42" s="1247"/>
      <c r="G42" s="1247"/>
      <c r="H42" s="1248"/>
      <c r="I42" s="107" t="s">
        <v>511</v>
      </c>
      <c r="J42" s="108" t="s">
        <v>511</v>
      </c>
      <c r="K42" s="108" t="s">
        <v>511</v>
      </c>
      <c r="L42" s="108" t="s">
        <v>511</v>
      </c>
      <c r="M42" s="109" t="s">
        <v>511</v>
      </c>
    </row>
    <row r="43" spans="2:13" ht="27.75" customHeight="1" x14ac:dyDescent="0.15">
      <c r="B43" s="1241"/>
      <c r="C43" s="1242"/>
      <c r="D43" s="106"/>
      <c r="E43" s="1247" t="s">
        <v>33</v>
      </c>
      <c r="F43" s="1247"/>
      <c r="G43" s="1247"/>
      <c r="H43" s="1248"/>
      <c r="I43" s="107">
        <v>494</v>
      </c>
      <c r="J43" s="108">
        <v>427</v>
      </c>
      <c r="K43" s="108">
        <v>361</v>
      </c>
      <c r="L43" s="108">
        <v>305</v>
      </c>
      <c r="M43" s="109">
        <v>270</v>
      </c>
    </row>
    <row r="44" spans="2:13" ht="27.75" customHeight="1" x14ac:dyDescent="0.15">
      <c r="B44" s="1241"/>
      <c r="C44" s="1242"/>
      <c r="D44" s="106"/>
      <c r="E44" s="1247" t="s">
        <v>34</v>
      </c>
      <c r="F44" s="1247"/>
      <c r="G44" s="1247"/>
      <c r="H44" s="1248"/>
      <c r="I44" s="107">
        <v>1366</v>
      </c>
      <c r="J44" s="108">
        <v>1455</v>
      </c>
      <c r="K44" s="108">
        <v>1467</v>
      </c>
      <c r="L44" s="108">
        <v>1456</v>
      </c>
      <c r="M44" s="109">
        <v>1508</v>
      </c>
    </row>
    <row r="45" spans="2:13" ht="27.75" customHeight="1" x14ac:dyDescent="0.15">
      <c r="B45" s="1241"/>
      <c r="C45" s="1242"/>
      <c r="D45" s="106"/>
      <c r="E45" s="1247" t="s">
        <v>35</v>
      </c>
      <c r="F45" s="1247"/>
      <c r="G45" s="1247"/>
      <c r="H45" s="1248"/>
      <c r="I45" s="107">
        <v>812</v>
      </c>
      <c r="J45" s="108">
        <v>736</v>
      </c>
      <c r="K45" s="108">
        <v>742</v>
      </c>
      <c r="L45" s="108">
        <v>727</v>
      </c>
      <c r="M45" s="109">
        <v>684</v>
      </c>
    </row>
    <row r="46" spans="2:13" ht="27.75" customHeight="1" x14ac:dyDescent="0.15">
      <c r="B46" s="1241"/>
      <c r="C46" s="1242"/>
      <c r="D46" s="110"/>
      <c r="E46" s="1247" t="s">
        <v>36</v>
      </c>
      <c r="F46" s="1247"/>
      <c r="G46" s="1247"/>
      <c r="H46" s="1248"/>
      <c r="I46" s="107" t="s">
        <v>511</v>
      </c>
      <c r="J46" s="108" t="s">
        <v>511</v>
      </c>
      <c r="K46" s="108" t="s">
        <v>511</v>
      </c>
      <c r="L46" s="108" t="s">
        <v>511</v>
      </c>
      <c r="M46" s="109" t="s">
        <v>511</v>
      </c>
    </row>
    <row r="47" spans="2:13" ht="27.75" customHeight="1" x14ac:dyDescent="0.15">
      <c r="B47" s="1241"/>
      <c r="C47" s="1242"/>
      <c r="D47" s="111"/>
      <c r="E47" s="1249" t="s">
        <v>37</v>
      </c>
      <c r="F47" s="1250"/>
      <c r="G47" s="1250"/>
      <c r="H47" s="1251"/>
      <c r="I47" s="107" t="s">
        <v>511</v>
      </c>
      <c r="J47" s="108" t="s">
        <v>511</v>
      </c>
      <c r="K47" s="108" t="s">
        <v>511</v>
      </c>
      <c r="L47" s="108" t="s">
        <v>511</v>
      </c>
      <c r="M47" s="109" t="s">
        <v>511</v>
      </c>
    </row>
    <row r="48" spans="2:13" ht="27.75" customHeight="1" x14ac:dyDescent="0.15">
      <c r="B48" s="1241"/>
      <c r="C48" s="1242"/>
      <c r="D48" s="106"/>
      <c r="E48" s="1247" t="s">
        <v>38</v>
      </c>
      <c r="F48" s="1247"/>
      <c r="G48" s="1247"/>
      <c r="H48" s="1248"/>
      <c r="I48" s="107" t="s">
        <v>511</v>
      </c>
      <c r="J48" s="108" t="s">
        <v>511</v>
      </c>
      <c r="K48" s="108" t="s">
        <v>511</v>
      </c>
      <c r="L48" s="108" t="s">
        <v>511</v>
      </c>
      <c r="M48" s="109" t="s">
        <v>511</v>
      </c>
    </row>
    <row r="49" spans="2:13" ht="27.75" customHeight="1" x14ac:dyDescent="0.15">
      <c r="B49" s="1243"/>
      <c r="C49" s="1244"/>
      <c r="D49" s="106"/>
      <c r="E49" s="1247" t="s">
        <v>39</v>
      </c>
      <c r="F49" s="1247"/>
      <c r="G49" s="1247"/>
      <c r="H49" s="1248"/>
      <c r="I49" s="107" t="s">
        <v>511</v>
      </c>
      <c r="J49" s="108" t="s">
        <v>511</v>
      </c>
      <c r="K49" s="108" t="s">
        <v>511</v>
      </c>
      <c r="L49" s="108" t="s">
        <v>511</v>
      </c>
      <c r="M49" s="109" t="s">
        <v>511</v>
      </c>
    </row>
    <row r="50" spans="2:13" ht="27.75" customHeight="1" x14ac:dyDescent="0.15">
      <c r="B50" s="1252" t="s">
        <v>40</v>
      </c>
      <c r="C50" s="1253"/>
      <c r="D50" s="112"/>
      <c r="E50" s="1247" t="s">
        <v>41</v>
      </c>
      <c r="F50" s="1247"/>
      <c r="G50" s="1247"/>
      <c r="H50" s="1248"/>
      <c r="I50" s="107">
        <v>1753</v>
      </c>
      <c r="J50" s="108">
        <v>1684</v>
      </c>
      <c r="K50" s="108">
        <v>1672</v>
      </c>
      <c r="L50" s="108">
        <v>1826</v>
      </c>
      <c r="M50" s="109">
        <v>1993</v>
      </c>
    </row>
    <row r="51" spans="2:13" ht="27.75" customHeight="1" x14ac:dyDescent="0.15">
      <c r="B51" s="1241"/>
      <c r="C51" s="1242"/>
      <c r="D51" s="106"/>
      <c r="E51" s="1247" t="s">
        <v>42</v>
      </c>
      <c r="F51" s="1247"/>
      <c r="G51" s="1247"/>
      <c r="H51" s="1248"/>
      <c r="I51" s="107">
        <v>33</v>
      </c>
      <c r="J51" s="108">
        <v>26</v>
      </c>
      <c r="K51" s="108">
        <v>46</v>
      </c>
      <c r="L51" s="108">
        <v>43</v>
      </c>
      <c r="M51" s="109">
        <v>13</v>
      </c>
    </row>
    <row r="52" spans="2:13" ht="27.75" customHeight="1" x14ac:dyDescent="0.15">
      <c r="B52" s="1243"/>
      <c r="C52" s="1244"/>
      <c r="D52" s="106"/>
      <c r="E52" s="1247" t="s">
        <v>43</v>
      </c>
      <c r="F52" s="1247"/>
      <c r="G52" s="1247"/>
      <c r="H52" s="1248"/>
      <c r="I52" s="107">
        <v>5160</v>
      </c>
      <c r="J52" s="108">
        <v>5380</v>
      </c>
      <c r="K52" s="108">
        <v>5225</v>
      </c>
      <c r="L52" s="108">
        <v>5255</v>
      </c>
      <c r="M52" s="109">
        <v>4953</v>
      </c>
    </row>
    <row r="53" spans="2:13" ht="27.75" customHeight="1" thickBot="1" x14ac:dyDescent="0.2">
      <c r="B53" s="1254" t="s">
        <v>44</v>
      </c>
      <c r="C53" s="1255"/>
      <c r="D53" s="113"/>
      <c r="E53" s="1256" t="s">
        <v>45</v>
      </c>
      <c r="F53" s="1256"/>
      <c r="G53" s="1256"/>
      <c r="H53" s="1257"/>
      <c r="I53" s="114">
        <v>2169</v>
      </c>
      <c r="J53" s="115">
        <v>2532</v>
      </c>
      <c r="K53" s="115">
        <v>2502</v>
      </c>
      <c r="L53" s="115">
        <v>2337</v>
      </c>
      <c r="M53" s="116">
        <v>2069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f8L7PtloPl8m2yhwAK3ariAhCPiy05LBPH1uuBuPBn3DEHo7Bb8EPzPQihSq+Z7SbqWp9Mg7vzIEOsrtA2tw==" saltValue="S7Aj7jUIhVyOTri/I9sV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AK34" sqref="AK34:AO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6" t="s">
        <v>48</v>
      </c>
      <c r="D55" s="1266"/>
      <c r="E55" s="1267"/>
      <c r="F55" s="128">
        <v>548</v>
      </c>
      <c r="G55" s="128">
        <v>599</v>
      </c>
      <c r="H55" s="129">
        <v>625</v>
      </c>
    </row>
    <row r="56" spans="2:8" ht="52.5" customHeight="1" x14ac:dyDescent="0.15">
      <c r="B56" s="130"/>
      <c r="C56" s="1268" t="s">
        <v>49</v>
      </c>
      <c r="D56" s="1268"/>
      <c r="E56" s="1269"/>
      <c r="F56" s="131">
        <v>51</v>
      </c>
      <c r="G56" s="131">
        <v>51</v>
      </c>
      <c r="H56" s="132">
        <v>51</v>
      </c>
    </row>
    <row r="57" spans="2:8" ht="53.25" customHeight="1" x14ac:dyDescent="0.15">
      <c r="B57" s="130"/>
      <c r="C57" s="1270" t="s">
        <v>50</v>
      </c>
      <c r="D57" s="1270"/>
      <c r="E57" s="1271"/>
      <c r="F57" s="133">
        <v>800</v>
      </c>
      <c r="G57" s="133">
        <v>833</v>
      </c>
      <c r="H57" s="134">
        <v>927</v>
      </c>
    </row>
    <row r="58" spans="2:8" ht="45.75" customHeight="1" x14ac:dyDescent="0.15">
      <c r="B58" s="135"/>
      <c r="C58" s="1258" t="s">
        <v>593</v>
      </c>
      <c r="D58" s="1259"/>
      <c r="E58" s="1260"/>
      <c r="F58" s="136">
        <v>303</v>
      </c>
      <c r="G58" s="136">
        <v>360</v>
      </c>
      <c r="H58" s="137">
        <v>596</v>
      </c>
    </row>
    <row r="59" spans="2:8" ht="45.75" customHeight="1" x14ac:dyDescent="0.15">
      <c r="B59" s="135"/>
      <c r="C59" s="1258" t="s">
        <v>589</v>
      </c>
      <c r="D59" s="1259"/>
      <c r="E59" s="1260"/>
      <c r="F59" s="136">
        <v>153</v>
      </c>
      <c r="G59" s="136">
        <v>153</v>
      </c>
      <c r="H59" s="137">
        <v>153</v>
      </c>
    </row>
    <row r="60" spans="2:8" ht="45.75" customHeight="1" x14ac:dyDescent="0.15">
      <c r="B60" s="135"/>
      <c r="C60" s="1258" t="s">
        <v>594</v>
      </c>
      <c r="D60" s="1259"/>
      <c r="E60" s="1260"/>
      <c r="F60" s="136">
        <v>267</v>
      </c>
      <c r="G60" s="136">
        <v>244</v>
      </c>
      <c r="H60" s="137">
        <v>94</v>
      </c>
    </row>
    <row r="61" spans="2:8" ht="45.75" customHeight="1" x14ac:dyDescent="0.15">
      <c r="B61" s="135"/>
      <c r="C61" s="1258" t="s">
        <v>591</v>
      </c>
      <c r="D61" s="1259"/>
      <c r="E61" s="1260"/>
      <c r="F61" s="136">
        <v>27</v>
      </c>
      <c r="G61" s="136">
        <v>27</v>
      </c>
      <c r="H61" s="137">
        <v>27</v>
      </c>
    </row>
    <row r="62" spans="2:8" ht="45.75" customHeight="1" thickBot="1" x14ac:dyDescent="0.2">
      <c r="B62" s="138"/>
      <c r="C62" s="1261" t="s">
        <v>592</v>
      </c>
      <c r="D62" s="1262"/>
      <c r="E62" s="1263"/>
      <c r="F62" s="139">
        <v>40</v>
      </c>
      <c r="G62" s="139">
        <v>38</v>
      </c>
      <c r="H62" s="140">
        <v>3</v>
      </c>
    </row>
    <row r="63" spans="2:8" ht="52.5" customHeight="1" thickBot="1" x14ac:dyDescent="0.2">
      <c r="B63" s="141"/>
      <c r="C63" s="1264" t="s">
        <v>51</v>
      </c>
      <c r="D63" s="1264"/>
      <c r="E63" s="1265"/>
      <c r="F63" s="142">
        <v>1399</v>
      </c>
      <c r="G63" s="142">
        <v>1483</v>
      </c>
      <c r="H63" s="143">
        <v>1602</v>
      </c>
    </row>
    <row r="64" spans="2:8" ht="15" customHeight="1" x14ac:dyDescent="0.15"/>
  </sheetData>
  <sheetProtection algorithmName="SHA-512" hashValue="mtTIFggJSD87T74FN1vOP4az3An5hnzr+hKMwe4DySvxFoCclR2jymLG5shS85pV1KSFNiIzrrKgXtaEwfMIhQ==" saltValue="uyNDlPYCtsv3J9vxZxNV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205156</v>
      </c>
      <c r="E3" s="162"/>
      <c r="F3" s="163">
        <v>138651</v>
      </c>
      <c r="G3" s="164"/>
      <c r="H3" s="165"/>
    </row>
    <row r="4" spans="1:8" x14ac:dyDescent="0.15">
      <c r="A4" s="166"/>
      <c r="B4" s="167"/>
      <c r="C4" s="168"/>
      <c r="D4" s="169">
        <v>71393</v>
      </c>
      <c r="E4" s="170"/>
      <c r="F4" s="171">
        <v>71211</v>
      </c>
      <c r="G4" s="172"/>
      <c r="H4" s="173"/>
    </row>
    <row r="5" spans="1:8" x14ac:dyDescent="0.15">
      <c r="A5" s="154" t="s">
        <v>544</v>
      </c>
      <c r="B5" s="159"/>
      <c r="C5" s="160"/>
      <c r="D5" s="161">
        <v>184665</v>
      </c>
      <c r="E5" s="162"/>
      <c r="F5" s="163">
        <v>122882</v>
      </c>
      <c r="G5" s="164"/>
      <c r="H5" s="165"/>
    </row>
    <row r="6" spans="1:8" x14ac:dyDescent="0.15">
      <c r="A6" s="166"/>
      <c r="B6" s="167"/>
      <c r="C6" s="168"/>
      <c r="D6" s="169">
        <v>49516</v>
      </c>
      <c r="E6" s="170"/>
      <c r="F6" s="171">
        <v>65785</v>
      </c>
      <c r="G6" s="172"/>
      <c r="H6" s="173"/>
    </row>
    <row r="7" spans="1:8" x14ac:dyDescent="0.15">
      <c r="A7" s="154" t="s">
        <v>545</v>
      </c>
      <c r="B7" s="159"/>
      <c r="C7" s="160"/>
      <c r="D7" s="161">
        <v>70103</v>
      </c>
      <c r="E7" s="162"/>
      <c r="F7" s="163">
        <v>114790</v>
      </c>
      <c r="G7" s="164"/>
      <c r="H7" s="165"/>
    </row>
    <row r="8" spans="1:8" x14ac:dyDescent="0.15">
      <c r="A8" s="166"/>
      <c r="B8" s="167"/>
      <c r="C8" s="168"/>
      <c r="D8" s="169">
        <v>35985</v>
      </c>
      <c r="E8" s="170"/>
      <c r="F8" s="171">
        <v>55601</v>
      </c>
      <c r="G8" s="172"/>
      <c r="H8" s="173"/>
    </row>
    <row r="9" spans="1:8" x14ac:dyDescent="0.15">
      <c r="A9" s="154" t="s">
        <v>546</v>
      </c>
      <c r="B9" s="159"/>
      <c r="C9" s="160"/>
      <c r="D9" s="161">
        <v>101098</v>
      </c>
      <c r="E9" s="162"/>
      <c r="F9" s="163">
        <v>126262</v>
      </c>
      <c r="G9" s="164"/>
      <c r="H9" s="165"/>
    </row>
    <row r="10" spans="1:8" x14ac:dyDescent="0.15">
      <c r="A10" s="166"/>
      <c r="B10" s="167"/>
      <c r="C10" s="168"/>
      <c r="D10" s="169">
        <v>72619</v>
      </c>
      <c r="E10" s="170"/>
      <c r="F10" s="171">
        <v>56769</v>
      </c>
      <c r="G10" s="172"/>
      <c r="H10" s="173"/>
    </row>
    <row r="11" spans="1:8" x14ac:dyDescent="0.15">
      <c r="A11" s="154" t="s">
        <v>547</v>
      </c>
      <c r="B11" s="159"/>
      <c r="C11" s="160"/>
      <c r="D11" s="161">
        <v>44122</v>
      </c>
      <c r="E11" s="162"/>
      <c r="F11" s="163">
        <v>126525</v>
      </c>
      <c r="G11" s="164"/>
      <c r="H11" s="165"/>
    </row>
    <row r="12" spans="1:8" x14ac:dyDescent="0.15">
      <c r="A12" s="166"/>
      <c r="B12" s="167"/>
      <c r="C12" s="174"/>
      <c r="D12" s="169">
        <v>18083</v>
      </c>
      <c r="E12" s="170"/>
      <c r="F12" s="171">
        <v>67052</v>
      </c>
      <c r="G12" s="172"/>
      <c r="H12" s="173"/>
    </row>
    <row r="13" spans="1:8" x14ac:dyDescent="0.15">
      <c r="A13" s="154"/>
      <c r="B13" s="159"/>
      <c r="C13" s="175"/>
      <c r="D13" s="176">
        <v>121029</v>
      </c>
      <c r="E13" s="177"/>
      <c r="F13" s="178">
        <v>125822</v>
      </c>
      <c r="G13" s="179"/>
      <c r="H13" s="165"/>
    </row>
    <row r="14" spans="1:8" x14ac:dyDescent="0.15">
      <c r="A14" s="166"/>
      <c r="B14" s="167"/>
      <c r="C14" s="168"/>
      <c r="D14" s="169">
        <v>49519</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7.72</v>
      </c>
      <c r="C19" s="180">
        <f>ROUND(VALUE(SUBSTITUTE(実質収支比率等に係る経年分析!G$48,"▲","-")),2)</f>
        <v>5.86</v>
      </c>
      <c r="D19" s="180">
        <f>ROUND(VALUE(SUBSTITUTE(実質収支比率等に係る経年分析!H$48,"▲","-")),2)</f>
        <v>7.07</v>
      </c>
      <c r="E19" s="180">
        <f>ROUND(VALUE(SUBSTITUTE(実質収支比率等に係る経年分析!I$48,"▲","-")),2)</f>
        <v>7.81</v>
      </c>
      <c r="F19" s="180">
        <f>ROUND(VALUE(SUBSTITUTE(実質収支比率等に係る経年分析!J$48,"▲","-")),2)</f>
        <v>3.95</v>
      </c>
    </row>
    <row r="20" spans="1:11" x14ac:dyDescent="0.15">
      <c r="A20" s="180" t="s">
        <v>55</v>
      </c>
      <c r="B20" s="180">
        <f>ROUND(VALUE(SUBSTITUTE(実質収支比率等に係る経年分析!F$47,"▲","-")),2)</f>
        <v>24.54</v>
      </c>
      <c r="C20" s="180">
        <f>ROUND(VALUE(SUBSTITUTE(実質収支比率等に係る経年分析!G$47,"▲","-")),2)</f>
        <v>22.89</v>
      </c>
      <c r="D20" s="180">
        <f>ROUND(VALUE(SUBSTITUTE(実質収支比率等に係る経年分析!H$47,"▲","-")),2)</f>
        <v>19.27</v>
      </c>
      <c r="E20" s="180">
        <f>ROUND(VALUE(SUBSTITUTE(実質収支比率等に係る経年分析!I$47,"▲","-")),2)</f>
        <v>21.27</v>
      </c>
      <c r="F20" s="180">
        <f>ROUND(VALUE(SUBSTITUTE(実質収支比率等に係る経年分析!J$47,"▲","-")),2)</f>
        <v>21.04</v>
      </c>
    </row>
    <row r="21" spans="1:11" x14ac:dyDescent="0.15">
      <c r="A21" s="180" t="s">
        <v>56</v>
      </c>
      <c r="B21" s="180">
        <f>IF(ISNUMBER(VALUE(SUBSTITUTE(実質収支比率等に係る経年分析!F$49,"▲","-"))),ROUND(VALUE(SUBSTITUTE(実質収支比率等に係る経年分析!F$49,"▲","-")),2),NA())</f>
        <v>1.26</v>
      </c>
      <c r="C21" s="180">
        <f>IF(ISNUMBER(VALUE(SUBSTITUTE(実質収支比率等に係る経年分析!G$49,"▲","-"))),ROUND(VALUE(SUBSTITUTE(実質収支比率等に係る経年分析!G$49,"▲","-")),2),NA())</f>
        <v>-4.09</v>
      </c>
      <c r="D21" s="180">
        <f>IF(ISNUMBER(VALUE(SUBSTITUTE(実質収支比率等に係る経年分析!H$49,"▲","-"))),ROUND(VALUE(SUBSTITUTE(実質収支比率等に係る経年分析!H$49,"▲","-")),2),NA())</f>
        <v>-2.72</v>
      </c>
      <c r="E21" s="180">
        <f>IF(ISNUMBER(VALUE(SUBSTITUTE(実質収支比率等に係る経年分析!I$49,"▲","-"))),ROUND(VALUE(SUBSTITUTE(実質収支比率等に係る経年分析!I$49,"▲","-")),2),NA())</f>
        <v>2.48</v>
      </c>
      <c r="F21" s="180">
        <f>IF(ISNUMBER(VALUE(SUBSTITUTE(実質収支比率等に係る経年分析!J$49,"▲","-"))),ROUND(VALUE(SUBSTITUTE(実質収支比率等に係る経年分析!J$49,"▲","-")),2),NA())</f>
        <v>-2.58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次年子簡易水道特別会計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528</v>
      </c>
      <c r="E42" s="182"/>
      <c r="F42" s="182"/>
      <c r="G42" s="182">
        <f>'実質公債費比率（分子）の構造'!L$52</f>
        <v>524</v>
      </c>
      <c r="H42" s="182"/>
      <c r="I42" s="182"/>
      <c r="J42" s="182">
        <f>'実質公債費比率（分子）の構造'!M$52</f>
        <v>496</v>
      </c>
      <c r="K42" s="182"/>
      <c r="L42" s="182"/>
      <c r="M42" s="182">
        <f>'実質公債費比率（分子）の構造'!N$52</f>
        <v>486</v>
      </c>
      <c r="N42" s="182"/>
      <c r="O42" s="182"/>
      <c r="P42" s="182">
        <f>'実質公債費比率（分子）の構造'!O$52</f>
        <v>522</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78</v>
      </c>
      <c r="C45" s="182"/>
      <c r="D45" s="182"/>
      <c r="E45" s="182">
        <f>'実質公債費比率（分子）の構造'!L$49</f>
        <v>74</v>
      </c>
      <c r="F45" s="182"/>
      <c r="G45" s="182"/>
      <c r="H45" s="182">
        <f>'実質公債費比率（分子）の構造'!M$49</f>
        <v>64</v>
      </c>
      <c r="I45" s="182"/>
      <c r="J45" s="182"/>
      <c r="K45" s="182">
        <f>'実質公債費比率（分子）の構造'!N$49</f>
        <v>82</v>
      </c>
      <c r="L45" s="182"/>
      <c r="M45" s="182"/>
      <c r="N45" s="182">
        <f>'実質公債費比率（分子）の構造'!O$49</f>
        <v>98</v>
      </c>
      <c r="O45" s="182"/>
      <c r="P45" s="182"/>
    </row>
    <row r="46" spans="1:16" x14ac:dyDescent="0.15">
      <c r="A46" s="182" t="s">
        <v>67</v>
      </c>
      <c r="B46" s="182">
        <f>'実質公債費比率（分子）の構造'!K$48</f>
        <v>70</v>
      </c>
      <c r="C46" s="182"/>
      <c r="D46" s="182"/>
      <c r="E46" s="182">
        <f>'実質公債費比率（分子）の構造'!L$48</f>
        <v>63</v>
      </c>
      <c r="F46" s="182"/>
      <c r="G46" s="182"/>
      <c r="H46" s="182">
        <f>'実質公債費比率（分子）の構造'!M$48</f>
        <v>58</v>
      </c>
      <c r="I46" s="182"/>
      <c r="J46" s="182"/>
      <c r="K46" s="182">
        <f>'実質公債費比率（分子）の構造'!N$48</f>
        <v>55</v>
      </c>
      <c r="L46" s="182"/>
      <c r="M46" s="182"/>
      <c r="N46" s="182">
        <f>'実質公債費比率（分子）の構造'!O$48</f>
        <v>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605</v>
      </c>
      <c r="C49" s="182"/>
      <c r="D49" s="182"/>
      <c r="E49" s="182">
        <f>'実質公債費比率（分子）の構造'!L$45</f>
        <v>615</v>
      </c>
      <c r="F49" s="182"/>
      <c r="G49" s="182"/>
      <c r="H49" s="182">
        <f>'実質公債費比率（分子）の構造'!M$45</f>
        <v>608</v>
      </c>
      <c r="I49" s="182"/>
      <c r="J49" s="182"/>
      <c r="K49" s="182">
        <f>'実質公債費比率（分子）の構造'!N$45</f>
        <v>603</v>
      </c>
      <c r="L49" s="182"/>
      <c r="M49" s="182"/>
      <c r="N49" s="182">
        <f>'実質公債費比率（分子）の構造'!O$45</f>
        <v>670</v>
      </c>
      <c r="O49" s="182"/>
      <c r="P49" s="182"/>
    </row>
    <row r="50" spans="1:16" x14ac:dyDescent="0.15">
      <c r="A50" s="182" t="s">
        <v>71</v>
      </c>
      <c r="B50" s="182" t="e">
        <f>NA()</f>
        <v>#N/A</v>
      </c>
      <c r="C50" s="182">
        <f>IF(ISNUMBER('実質公債費比率（分子）の構造'!K$53),'実質公債費比率（分子）の構造'!K$53,NA())</f>
        <v>225</v>
      </c>
      <c r="D50" s="182" t="e">
        <f>NA()</f>
        <v>#N/A</v>
      </c>
      <c r="E50" s="182" t="e">
        <f>NA()</f>
        <v>#N/A</v>
      </c>
      <c r="F50" s="182">
        <f>IF(ISNUMBER('実質公債費比率（分子）の構造'!L$53),'実質公債費比率（分子）の構造'!L$53,NA())</f>
        <v>228</v>
      </c>
      <c r="G50" s="182" t="e">
        <f>NA()</f>
        <v>#N/A</v>
      </c>
      <c r="H50" s="182" t="e">
        <f>NA()</f>
        <v>#N/A</v>
      </c>
      <c r="I50" s="182">
        <f>IF(ISNUMBER('実質公債費比率（分子）の構造'!M$53),'実質公債費比率（分子）の構造'!M$53,NA())</f>
        <v>234</v>
      </c>
      <c r="J50" s="182" t="e">
        <f>NA()</f>
        <v>#N/A</v>
      </c>
      <c r="K50" s="182" t="e">
        <f>NA()</f>
        <v>#N/A</v>
      </c>
      <c r="L50" s="182">
        <f>IF(ISNUMBER('実質公債費比率（分子）の構造'!N$53),'実質公債費比率（分子）の構造'!N$53,NA())</f>
        <v>254</v>
      </c>
      <c r="M50" s="182" t="e">
        <f>NA()</f>
        <v>#N/A</v>
      </c>
      <c r="N50" s="182" t="e">
        <f>NA()</f>
        <v>#N/A</v>
      </c>
      <c r="O50" s="182">
        <f>IF(ISNUMBER('実質公債費比率（分子）の構造'!O$53),'実質公債費比率（分子）の構造'!O$53,NA())</f>
        <v>298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5160</v>
      </c>
      <c r="E56" s="181"/>
      <c r="F56" s="181"/>
      <c r="G56" s="181">
        <f>'将来負担比率（分子）の構造'!J$52</f>
        <v>5380</v>
      </c>
      <c r="H56" s="181"/>
      <c r="I56" s="181"/>
      <c r="J56" s="181">
        <f>'将来負担比率（分子）の構造'!K$52</f>
        <v>5225</v>
      </c>
      <c r="K56" s="181"/>
      <c r="L56" s="181"/>
      <c r="M56" s="181">
        <f>'将来負担比率（分子）の構造'!L$52</f>
        <v>5255</v>
      </c>
      <c r="N56" s="181"/>
      <c r="O56" s="181"/>
      <c r="P56" s="181">
        <f>'将来負担比率（分子）の構造'!M$52</f>
        <v>4953</v>
      </c>
    </row>
    <row r="57" spans="1:16" x14ac:dyDescent="0.15">
      <c r="A57" s="181" t="s">
        <v>42</v>
      </c>
      <c r="B57" s="181"/>
      <c r="C57" s="181"/>
      <c r="D57" s="181">
        <f>'将来負担比率（分子）の構造'!I$51</f>
        <v>33</v>
      </c>
      <c r="E57" s="181"/>
      <c r="F57" s="181"/>
      <c r="G57" s="181">
        <f>'将来負担比率（分子）の構造'!J$51</f>
        <v>26</v>
      </c>
      <c r="H57" s="181"/>
      <c r="I57" s="181"/>
      <c r="J57" s="181">
        <f>'将来負担比率（分子）の構造'!K$51</f>
        <v>46</v>
      </c>
      <c r="K57" s="181"/>
      <c r="L57" s="181"/>
      <c r="M57" s="181">
        <f>'将来負担比率（分子）の構造'!L$51</f>
        <v>43</v>
      </c>
      <c r="N57" s="181"/>
      <c r="O57" s="181"/>
      <c r="P57" s="181">
        <f>'将来負担比率（分子）の構造'!M$51</f>
        <v>13</v>
      </c>
    </row>
    <row r="58" spans="1:16" x14ac:dyDescent="0.15">
      <c r="A58" s="181" t="s">
        <v>41</v>
      </c>
      <c r="B58" s="181"/>
      <c r="C58" s="181"/>
      <c r="D58" s="181">
        <f>'将来負担比率（分子）の構造'!I$50</f>
        <v>1753</v>
      </c>
      <c r="E58" s="181"/>
      <c r="F58" s="181"/>
      <c r="G58" s="181">
        <f>'将来負担比率（分子）の構造'!J$50</f>
        <v>1684</v>
      </c>
      <c r="H58" s="181"/>
      <c r="I58" s="181"/>
      <c r="J58" s="181">
        <f>'将来負担比率（分子）の構造'!K$50</f>
        <v>1672</v>
      </c>
      <c r="K58" s="181"/>
      <c r="L58" s="181"/>
      <c r="M58" s="181">
        <f>'将来負担比率（分子）の構造'!L$50</f>
        <v>1826</v>
      </c>
      <c r="N58" s="181"/>
      <c r="O58" s="181"/>
      <c r="P58" s="181">
        <f>'将来負担比率（分子）の構造'!M$50</f>
        <v>1993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812</v>
      </c>
      <c r="C62" s="181"/>
      <c r="D62" s="181"/>
      <c r="E62" s="181">
        <f>'将来負担比率（分子）の構造'!J$45</f>
        <v>736</v>
      </c>
      <c r="F62" s="181"/>
      <c r="G62" s="181"/>
      <c r="H62" s="181">
        <f>'将来負担比率（分子）の構造'!K$45</f>
        <v>742</v>
      </c>
      <c r="I62" s="181"/>
      <c r="J62" s="181"/>
      <c r="K62" s="181">
        <f>'将来負担比率（分子）の構造'!L$45</f>
        <v>727</v>
      </c>
      <c r="L62" s="181"/>
      <c r="M62" s="181"/>
      <c r="N62" s="181">
        <f>'将来負担比率（分子）の構造'!M$45</f>
        <v>684</v>
      </c>
      <c r="O62" s="181"/>
      <c r="P62" s="181"/>
    </row>
    <row r="63" spans="1:16" x14ac:dyDescent="0.15">
      <c r="A63" s="181" t="s">
        <v>34</v>
      </c>
      <c r="B63" s="181">
        <f>'将来負担比率（分子）の構造'!I$44</f>
        <v>1366</v>
      </c>
      <c r="C63" s="181"/>
      <c r="D63" s="181"/>
      <c r="E63" s="181">
        <f>'将来負担比率（分子）の構造'!J$44</f>
        <v>1455</v>
      </c>
      <c r="F63" s="181"/>
      <c r="G63" s="181"/>
      <c r="H63" s="181">
        <f>'将来負担比率（分子）の構造'!K$44</f>
        <v>1467</v>
      </c>
      <c r="I63" s="181"/>
      <c r="J63" s="181"/>
      <c r="K63" s="181">
        <f>'将来負担比率（分子）の構造'!L$44</f>
        <v>1456</v>
      </c>
      <c r="L63" s="181"/>
      <c r="M63" s="181"/>
      <c r="N63" s="181">
        <f>'将来負担比率（分子）の構造'!M$44</f>
        <v>1508</v>
      </c>
      <c r="O63" s="181"/>
      <c r="P63" s="181"/>
    </row>
    <row r="64" spans="1:16" x14ac:dyDescent="0.15">
      <c r="A64" s="181" t="s">
        <v>33</v>
      </c>
      <c r="B64" s="181">
        <f>'将来負担比率（分子）の構造'!I$43</f>
        <v>494</v>
      </c>
      <c r="C64" s="181"/>
      <c r="D64" s="181"/>
      <c r="E64" s="181">
        <f>'将来負担比率（分子）の構造'!J$43</f>
        <v>427</v>
      </c>
      <c r="F64" s="181"/>
      <c r="G64" s="181"/>
      <c r="H64" s="181">
        <f>'将来負担比率（分子）の構造'!K$43</f>
        <v>361</v>
      </c>
      <c r="I64" s="181"/>
      <c r="J64" s="181"/>
      <c r="K64" s="181">
        <f>'将来負担比率（分子）の構造'!L$43</f>
        <v>305</v>
      </c>
      <c r="L64" s="181"/>
      <c r="M64" s="181"/>
      <c r="N64" s="181">
        <f>'将来負担比率（分子）の構造'!M$43</f>
        <v>270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6444</v>
      </c>
      <c r="C66" s="181"/>
      <c r="D66" s="181"/>
      <c r="E66" s="181">
        <f>'将来負担比率（分子）の構造'!J$41</f>
        <v>7004</v>
      </c>
      <c r="F66" s="181"/>
      <c r="G66" s="181"/>
      <c r="H66" s="181">
        <f>'将来負担比率（分子）の構造'!K$41</f>
        <v>6875</v>
      </c>
      <c r="I66" s="181"/>
      <c r="J66" s="181"/>
      <c r="K66" s="181">
        <f>'将来負担比率（分子）の構造'!L$41</f>
        <v>6973</v>
      </c>
      <c r="L66" s="181"/>
      <c r="M66" s="181"/>
      <c r="N66" s="181">
        <f>'将来負担比率（分子）の構造'!M$41</f>
        <v>6565</v>
      </c>
      <c r="O66" s="181"/>
      <c r="P66" s="181"/>
    </row>
    <row r="67" spans="1:16" x14ac:dyDescent="0.15">
      <c r="A67" s="181" t="s">
        <v>75</v>
      </c>
      <c r="B67" s="181" t="e">
        <f>NA()</f>
        <v>#N/A</v>
      </c>
      <c r="C67" s="181">
        <f>IF(ISNUMBER('将来負担比率（分子）の構造'!I$53), IF('将来負担比率（分子）の構造'!I$53 &lt; 0, 0, '将来負担比率（分子）の構造'!I$53), NA())</f>
        <v>2169</v>
      </c>
      <c r="D67" s="181" t="e">
        <f>NA()</f>
        <v>#N/A</v>
      </c>
      <c r="E67" s="181" t="e">
        <f>NA()</f>
        <v>#N/A</v>
      </c>
      <c r="F67" s="181">
        <f>IF(ISNUMBER('将来負担比率（分子）の構造'!J$53), IF('将来負担比率（分子）の構造'!J$53 &lt; 0, 0, '将来負担比率（分子）の構造'!J$53), NA())</f>
        <v>2532</v>
      </c>
      <c r="G67" s="181" t="e">
        <f>NA()</f>
        <v>#N/A</v>
      </c>
      <c r="H67" s="181" t="e">
        <f>NA()</f>
        <v>#N/A</v>
      </c>
      <c r="I67" s="181">
        <f>IF(ISNUMBER('将来負担比率（分子）の構造'!K$53), IF('将来負担比率（分子）の構造'!K$53 &lt; 0, 0, '将来負担比率（分子）の構造'!K$53), NA())</f>
        <v>2502</v>
      </c>
      <c r="J67" s="181" t="e">
        <f>NA()</f>
        <v>#N/A</v>
      </c>
      <c r="K67" s="181" t="e">
        <f>NA()</f>
        <v>#N/A</v>
      </c>
      <c r="L67" s="181">
        <f>IF(ISNUMBER('将来負担比率（分子）の構造'!L$53), IF('将来負担比率（分子）の構造'!L$53 &lt; 0, 0, '将来負担比率（分子）の構造'!L$53), NA())</f>
        <v>2337</v>
      </c>
      <c r="M67" s="181" t="e">
        <f>NA()</f>
        <v>#N/A</v>
      </c>
      <c r="N67" s="181" t="e">
        <f>NA()</f>
        <v>#N/A</v>
      </c>
      <c r="O67" s="181">
        <f>IF(ISNUMBER('将来負担比率（分子）の構造'!M$53), IF('将来負担比率（分子）の構造'!M$53 &lt; 0, 0, '将来負担比率（分子）の構造'!M$53), NA())</f>
        <v>2069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548</v>
      </c>
      <c r="C72" s="185">
        <f>基金残高に係る経年分析!G55</f>
        <v>599</v>
      </c>
      <c r="D72" s="185">
        <f>基金残高に係る経年分析!H55</f>
        <v>625</v>
      </c>
    </row>
    <row r="73" spans="1:16" x14ac:dyDescent="0.15">
      <c r="A73" s="184" t="s">
        <v>78</v>
      </c>
      <c r="B73" s="185">
        <f>基金残高に係る経年分析!F56</f>
        <v>51</v>
      </c>
      <c r="C73" s="185">
        <f>基金残高に係る経年分析!G56</f>
        <v>51</v>
      </c>
      <c r="D73" s="185">
        <f>基金残高に係る経年分析!H56</f>
        <v>51</v>
      </c>
    </row>
    <row r="74" spans="1:16" x14ac:dyDescent="0.15">
      <c r="A74" s="184" t="s">
        <v>79</v>
      </c>
      <c r="B74" s="185">
        <f>基金残高に係る経年分析!F57</f>
        <v>800</v>
      </c>
      <c r="C74" s="185">
        <f>基金残高に係る経年分析!G57</f>
        <v>833</v>
      </c>
      <c r="D74" s="185">
        <f>基金残高に係る経年分析!H57</f>
        <v>927</v>
      </c>
    </row>
  </sheetData>
  <sheetProtection algorithmName="SHA-512" hashValue="yodgxxZPHTgIX/fYGHJGpugEDwYotPWY6RFJ71j7qqUyxvyK9I9tksxf2w4IEzwYphTTwlb/40Uu39XBkAcr8Q==" saltValue="FlxXqJLl8EilSYTyeu8j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605742</v>
      </c>
      <c r="S5" s="637"/>
      <c r="T5" s="637"/>
      <c r="U5" s="637"/>
      <c r="V5" s="637"/>
      <c r="W5" s="637"/>
      <c r="X5" s="637"/>
      <c r="Y5" s="638"/>
      <c r="Z5" s="639">
        <v>8.8000000000000007</v>
      </c>
      <c r="AA5" s="639"/>
      <c r="AB5" s="639"/>
      <c r="AC5" s="639"/>
      <c r="AD5" s="640">
        <v>587851</v>
      </c>
      <c r="AE5" s="640"/>
      <c r="AF5" s="640"/>
      <c r="AG5" s="640"/>
      <c r="AH5" s="640"/>
      <c r="AI5" s="640"/>
      <c r="AJ5" s="640"/>
      <c r="AK5" s="640"/>
      <c r="AL5" s="641">
        <v>20.399999999999999</v>
      </c>
      <c r="AM5" s="642"/>
      <c r="AN5" s="642"/>
      <c r="AO5" s="643"/>
      <c r="AP5" s="633" t="s">
        <v>227</v>
      </c>
      <c r="AQ5" s="634"/>
      <c r="AR5" s="634"/>
      <c r="AS5" s="634"/>
      <c r="AT5" s="634"/>
      <c r="AU5" s="634"/>
      <c r="AV5" s="634"/>
      <c r="AW5" s="634"/>
      <c r="AX5" s="634"/>
      <c r="AY5" s="634"/>
      <c r="AZ5" s="634"/>
      <c r="BA5" s="634"/>
      <c r="BB5" s="634"/>
      <c r="BC5" s="634"/>
      <c r="BD5" s="634"/>
      <c r="BE5" s="634"/>
      <c r="BF5" s="635"/>
      <c r="BG5" s="647">
        <v>587851</v>
      </c>
      <c r="BH5" s="648"/>
      <c r="BI5" s="648"/>
      <c r="BJ5" s="648"/>
      <c r="BK5" s="648"/>
      <c r="BL5" s="648"/>
      <c r="BM5" s="648"/>
      <c r="BN5" s="649"/>
      <c r="BO5" s="650">
        <v>97</v>
      </c>
      <c r="BP5" s="650"/>
      <c r="BQ5" s="650"/>
      <c r="BR5" s="650"/>
      <c r="BS5" s="651">
        <v>3784</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45429</v>
      </c>
      <c r="S6" s="648"/>
      <c r="T6" s="648"/>
      <c r="U6" s="648"/>
      <c r="V6" s="648"/>
      <c r="W6" s="648"/>
      <c r="X6" s="648"/>
      <c r="Y6" s="649"/>
      <c r="Z6" s="650">
        <v>0.7</v>
      </c>
      <c r="AA6" s="650"/>
      <c r="AB6" s="650"/>
      <c r="AC6" s="650"/>
      <c r="AD6" s="651">
        <v>45429</v>
      </c>
      <c r="AE6" s="651"/>
      <c r="AF6" s="651"/>
      <c r="AG6" s="651"/>
      <c r="AH6" s="651"/>
      <c r="AI6" s="651"/>
      <c r="AJ6" s="651"/>
      <c r="AK6" s="651"/>
      <c r="AL6" s="652">
        <v>1.6</v>
      </c>
      <c r="AM6" s="653"/>
      <c r="AN6" s="653"/>
      <c r="AO6" s="654"/>
      <c r="AP6" s="644" t="s">
        <v>232</v>
      </c>
      <c r="AQ6" s="645"/>
      <c r="AR6" s="645"/>
      <c r="AS6" s="645"/>
      <c r="AT6" s="645"/>
      <c r="AU6" s="645"/>
      <c r="AV6" s="645"/>
      <c r="AW6" s="645"/>
      <c r="AX6" s="645"/>
      <c r="AY6" s="645"/>
      <c r="AZ6" s="645"/>
      <c r="BA6" s="645"/>
      <c r="BB6" s="645"/>
      <c r="BC6" s="645"/>
      <c r="BD6" s="645"/>
      <c r="BE6" s="645"/>
      <c r="BF6" s="646"/>
      <c r="BG6" s="647">
        <v>587851</v>
      </c>
      <c r="BH6" s="648"/>
      <c r="BI6" s="648"/>
      <c r="BJ6" s="648"/>
      <c r="BK6" s="648"/>
      <c r="BL6" s="648"/>
      <c r="BM6" s="648"/>
      <c r="BN6" s="649"/>
      <c r="BO6" s="650">
        <v>97</v>
      </c>
      <c r="BP6" s="650"/>
      <c r="BQ6" s="650"/>
      <c r="BR6" s="650"/>
      <c r="BS6" s="651">
        <v>3784</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72369</v>
      </c>
      <c r="CS6" s="648"/>
      <c r="CT6" s="648"/>
      <c r="CU6" s="648"/>
      <c r="CV6" s="648"/>
      <c r="CW6" s="648"/>
      <c r="CX6" s="648"/>
      <c r="CY6" s="649"/>
      <c r="CZ6" s="641">
        <v>1.1000000000000001</v>
      </c>
      <c r="DA6" s="642"/>
      <c r="DB6" s="642"/>
      <c r="DC6" s="661"/>
      <c r="DD6" s="656" t="s">
        <v>173</v>
      </c>
      <c r="DE6" s="648"/>
      <c r="DF6" s="648"/>
      <c r="DG6" s="648"/>
      <c r="DH6" s="648"/>
      <c r="DI6" s="648"/>
      <c r="DJ6" s="648"/>
      <c r="DK6" s="648"/>
      <c r="DL6" s="648"/>
      <c r="DM6" s="648"/>
      <c r="DN6" s="648"/>
      <c r="DO6" s="648"/>
      <c r="DP6" s="649"/>
      <c r="DQ6" s="656">
        <v>72369</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590</v>
      </c>
      <c r="S7" s="648"/>
      <c r="T7" s="648"/>
      <c r="U7" s="648"/>
      <c r="V7" s="648"/>
      <c r="W7" s="648"/>
      <c r="X7" s="648"/>
      <c r="Y7" s="649"/>
      <c r="Z7" s="650">
        <v>0</v>
      </c>
      <c r="AA7" s="650"/>
      <c r="AB7" s="650"/>
      <c r="AC7" s="650"/>
      <c r="AD7" s="651">
        <v>590</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256934</v>
      </c>
      <c r="BH7" s="648"/>
      <c r="BI7" s="648"/>
      <c r="BJ7" s="648"/>
      <c r="BK7" s="648"/>
      <c r="BL7" s="648"/>
      <c r="BM7" s="648"/>
      <c r="BN7" s="649"/>
      <c r="BO7" s="650">
        <v>42.4</v>
      </c>
      <c r="BP7" s="650"/>
      <c r="BQ7" s="650"/>
      <c r="BR7" s="650"/>
      <c r="BS7" s="651">
        <v>3784</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2590865</v>
      </c>
      <c r="CS7" s="648"/>
      <c r="CT7" s="648"/>
      <c r="CU7" s="648"/>
      <c r="CV7" s="648"/>
      <c r="CW7" s="648"/>
      <c r="CX7" s="648"/>
      <c r="CY7" s="649"/>
      <c r="CZ7" s="650">
        <v>39.299999999999997</v>
      </c>
      <c r="DA7" s="650"/>
      <c r="DB7" s="650"/>
      <c r="DC7" s="650"/>
      <c r="DD7" s="656">
        <v>62183</v>
      </c>
      <c r="DE7" s="648"/>
      <c r="DF7" s="648"/>
      <c r="DG7" s="648"/>
      <c r="DH7" s="648"/>
      <c r="DI7" s="648"/>
      <c r="DJ7" s="648"/>
      <c r="DK7" s="648"/>
      <c r="DL7" s="648"/>
      <c r="DM7" s="648"/>
      <c r="DN7" s="648"/>
      <c r="DO7" s="648"/>
      <c r="DP7" s="649"/>
      <c r="DQ7" s="656">
        <v>1264605</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1369</v>
      </c>
      <c r="S8" s="648"/>
      <c r="T8" s="648"/>
      <c r="U8" s="648"/>
      <c r="V8" s="648"/>
      <c r="W8" s="648"/>
      <c r="X8" s="648"/>
      <c r="Y8" s="649"/>
      <c r="Z8" s="650">
        <v>0</v>
      </c>
      <c r="AA8" s="650"/>
      <c r="AB8" s="650"/>
      <c r="AC8" s="650"/>
      <c r="AD8" s="651">
        <v>1369</v>
      </c>
      <c r="AE8" s="651"/>
      <c r="AF8" s="651"/>
      <c r="AG8" s="651"/>
      <c r="AH8" s="651"/>
      <c r="AI8" s="651"/>
      <c r="AJ8" s="651"/>
      <c r="AK8" s="651"/>
      <c r="AL8" s="652">
        <v>0</v>
      </c>
      <c r="AM8" s="653"/>
      <c r="AN8" s="653"/>
      <c r="AO8" s="654"/>
      <c r="AP8" s="644" t="s">
        <v>238</v>
      </c>
      <c r="AQ8" s="645"/>
      <c r="AR8" s="645"/>
      <c r="AS8" s="645"/>
      <c r="AT8" s="645"/>
      <c r="AU8" s="645"/>
      <c r="AV8" s="645"/>
      <c r="AW8" s="645"/>
      <c r="AX8" s="645"/>
      <c r="AY8" s="645"/>
      <c r="AZ8" s="645"/>
      <c r="BA8" s="645"/>
      <c r="BB8" s="645"/>
      <c r="BC8" s="645"/>
      <c r="BD8" s="645"/>
      <c r="BE8" s="645"/>
      <c r="BF8" s="646"/>
      <c r="BG8" s="647">
        <v>12631</v>
      </c>
      <c r="BH8" s="648"/>
      <c r="BI8" s="648"/>
      <c r="BJ8" s="648"/>
      <c r="BK8" s="648"/>
      <c r="BL8" s="648"/>
      <c r="BM8" s="648"/>
      <c r="BN8" s="649"/>
      <c r="BO8" s="650">
        <v>2.1</v>
      </c>
      <c r="BP8" s="650"/>
      <c r="BQ8" s="650"/>
      <c r="BR8" s="650"/>
      <c r="BS8" s="656" t="s">
        <v>173</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1211183</v>
      </c>
      <c r="CS8" s="648"/>
      <c r="CT8" s="648"/>
      <c r="CU8" s="648"/>
      <c r="CV8" s="648"/>
      <c r="CW8" s="648"/>
      <c r="CX8" s="648"/>
      <c r="CY8" s="649"/>
      <c r="CZ8" s="650">
        <v>18.399999999999999</v>
      </c>
      <c r="DA8" s="650"/>
      <c r="DB8" s="650"/>
      <c r="DC8" s="650"/>
      <c r="DD8" s="656">
        <v>674</v>
      </c>
      <c r="DE8" s="648"/>
      <c r="DF8" s="648"/>
      <c r="DG8" s="648"/>
      <c r="DH8" s="648"/>
      <c r="DI8" s="648"/>
      <c r="DJ8" s="648"/>
      <c r="DK8" s="648"/>
      <c r="DL8" s="648"/>
      <c r="DM8" s="648"/>
      <c r="DN8" s="648"/>
      <c r="DO8" s="648"/>
      <c r="DP8" s="649"/>
      <c r="DQ8" s="656">
        <v>640966</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2024</v>
      </c>
      <c r="S9" s="648"/>
      <c r="T9" s="648"/>
      <c r="U9" s="648"/>
      <c r="V9" s="648"/>
      <c r="W9" s="648"/>
      <c r="X9" s="648"/>
      <c r="Y9" s="649"/>
      <c r="Z9" s="650">
        <v>0</v>
      </c>
      <c r="AA9" s="650"/>
      <c r="AB9" s="650"/>
      <c r="AC9" s="650"/>
      <c r="AD9" s="651">
        <v>2024</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218644</v>
      </c>
      <c r="BH9" s="648"/>
      <c r="BI9" s="648"/>
      <c r="BJ9" s="648"/>
      <c r="BK9" s="648"/>
      <c r="BL9" s="648"/>
      <c r="BM9" s="648"/>
      <c r="BN9" s="649"/>
      <c r="BO9" s="650">
        <v>36.1</v>
      </c>
      <c r="BP9" s="650"/>
      <c r="BQ9" s="650"/>
      <c r="BR9" s="650"/>
      <c r="BS9" s="656" t="s">
        <v>173</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282463</v>
      </c>
      <c r="CS9" s="648"/>
      <c r="CT9" s="648"/>
      <c r="CU9" s="648"/>
      <c r="CV9" s="648"/>
      <c r="CW9" s="648"/>
      <c r="CX9" s="648"/>
      <c r="CY9" s="649"/>
      <c r="CZ9" s="650">
        <v>4.3</v>
      </c>
      <c r="DA9" s="650"/>
      <c r="DB9" s="650"/>
      <c r="DC9" s="650"/>
      <c r="DD9" s="656">
        <v>1634</v>
      </c>
      <c r="DE9" s="648"/>
      <c r="DF9" s="648"/>
      <c r="DG9" s="648"/>
      <c r="DH9" s="648"/>
      <c r="DI9" s="648"/>
      <c r="DJ9" s="648"/>
      <c r="DK9" s="648"/>
      <c r="DL9" s="648"/>
      <c r="DM9" s="648"/>
      <c r="DN9" s="648"/>
      <c r="DO9" s="648"/>
      <c r="DP9" s="649"/>
      <c r="DQ9" s="656">
        <v>267457</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173</v>
      </c>
      <c r="S10" s="648"/>
      <c r="T10" s="648"/>
      <c r="U10" s="648"/>
      <c r="V10" s="648"/>
      <c r="W10" s="648"/>
      <c r="X10" s="648"/>
      <c r="Y10" s="649"/>
      <c r="Z10" s="650" t="s">
        <v>173</v>
      </c>
      <c r="AA10" s="650"/>
      <c r="AB10" s="650"/>
      <c r="AC10" s="650"/>
      <c r="AD10" s="651" t="s">
        <v>173</v>
      </c>
      <c r="AE10" s="651"/>
      <c r="AF10" s="651"/>
      <c r="AG10" s="651"/>
      <c r="AH10" s="651"/>
      <c r="AI10" s="651"/>
      <c r="AJ10" s="651"/>
      <c r="AK10" s="651"/>
      <c r="AL10" s="652" t="s">
        <v>173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10792</v>
      </c>
      <c r="BH10" s="648"/>
      <c r="BI10" s="648"/>
      <c r="BJ10" s="648"/>
      <c r="BK10" s="648"/>
      <c r="BL10" s="648"/>
      <c r="BM10" s="648"/>
      <c r="BN10" s="649"/>
      <c r="BO10" s="650">
        <v>1.8</v>
      </c>
      <c r="BP10" s="650"/>
      <c r="BQ10" s="650"/>
      <c r="BR10" s="650"/>
      <c r="BS10" s="656" t="s">
        <v>173</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8105</v>
      </c>
      <c r="CS10" s="648"/>
      <c r="CT10" s="648"/>
      <c r="CU10" s="648"/>
      <c r="CV10" s="648"/>
      <c r="CW10" s="648"/>
      <c r="CX10" s="648"/>
      <c r="CY10" s="649"/>
      <c r="CZ10" s="650">
        <v>0.1</v>
      </c>
      <c r="DA10" s="650"/>
      <c r="DB10" s="650"/>
      <c r="DC10" s="650"/>
      <c r="DD10" s="656" t="s">
        <v>173</v>
      </c>
      <c r="DE10" s="648"/>
      <c r="DF10" s="648"/>
      <c r="DG10" s="648"/>
      <c r="DH10" s="648"/>
      <c r="DI10" s="648"/>
      <c r="DJ10" s="648"/>
      <c r="DK10" s="648"/>
      <c r="DL10" s="648"/>
      <c r="DM10" s="648"/>
      <c r="DN10" s="648"/>
      <c r="DO10" s="648"/>
      <c r="DP10" s="649"/>
      <c r="DQ10" s="656">
        <v>105</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148270</v>
      </c>
      <c r="S11" s="648"/>
      <c r="T11" s="648"/>
      <c r="U11" s="648"/>
      <c r="V11" s="648"/>
      <c r="W11" s="648"/>
      <c r="X11" s="648"/>
      <c r="Y11" s="649"/>
      <c r="Z11" s="652">
        <v>2.2000000000000002</v>
      </c>
      <c r="AA11" s="653"/>
      <c r="AB11" s="653"/>
      <c r="AC11" s="665"/>
      <c r="AD11" s="656">
        <v>148270</v>
      </c>
      <c r="AE11" s="648"/>
      <c r="AF11" s="648"/>
      <c r="AG11" s="648"/>
      <c r="AH11" s="648"/>
      <c r="AI11" s="648"/>
      <c r="AJ11" s="648"/>
      <c r="AK11" s="649"/>
      <c r="AL11" s="652">
        <v>5.2</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14867</v>
      </c>
      <c r="BH11" s="648"/>
      <c r="BI11" s="648"/>
      <c r="BJ11" s="648"/>
      <c r="BK11" s="648"/>
      <c r="BL11" s="648"/>
      <c r="BM11" s="648"/>
      <c r="BN11" s="649"/>
      <c r="BO11" s="650">
        <v>2.5</v>
      </c>
      <c r="BP11" s="650"/>
      <c r="BQ11" s="650"/>
      <c r="BR11" s="650"/>
      <c r="BS11" s="656">
        <v>3784</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384679</v>
      </c>
      <c r="CS11" s="648"/>
      <c r="CT11" s="648"/>
      <c r="CU11" s="648"/>
      <c r="CV11" s="648"/>
      <c r="CW11" s="648"/>
      <c r="CX11" s="648"/>
      <c r="CY11" s="649"/>
      <c r="CZ11" s="650">
        <v>5.8</v>
      </c>
      <c r="DA11" s="650"/>
      <c r="DB11" s="650"/>
      <c r="DC11" s="650"/>
      <c r="DD11" s="656">
        <v>28240</v>
      </c>
      <c r="DE11" s="648"/>
      <c r="DF11" s="648"/>
      <c r="DG11" s="648"/>
      <c r="DH11" s="648"/>
      <c r="DI11" s="648"/>
      <c r="DJ11" s="648"/>
      <c r="DK11" s="648"/>
      <c r="DL11" s="648"/>
      <c r="DM11" s="648"/>
      <c r="DN11" s="648"/>
      <c r="DO11" s="648"/>
      <c r="DP11" s="649"/>
      <c r="DQ11" s="656">
        <v>154450</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5278</v>
      </c>
      <c r="S12" s="648"/>
      <c r="T12" s="648"/>
      <c r="U12" s="648"/>
      <c r="V12" s="648"/>
      <c r="W12" s="648"/>
      <c r="X12" s="648"/>
      <c r="Y12" s="649"/>
      <c r="Z12" s="650">
        <v>0.1</v>
      </c>
      <c r="AA12" s="650"/>
      <c r="AB12" s="650"/>
      <c r="AC12" s="650"/>
      <c r="AD12" s="651">
        <v>5278</v>
      </c>
      <c r="AE12" s="651"/>
      <c r="AF12" s="651"/>
      <c r="AG12" s="651"/>
      <c r="AH12" s="651"/>
      <c r="AI12" s="651"/>
      <c r="AJ12" s="651"/>
      <c r="AK12" s="651"/>
      <c r="AL12" s="652">
        <v>0.2</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298832</v>
      </c>
      <c r="BH12" s="648"/>
      <c r="BI12" s="648"/>
      <c r="BJ12" s="648"/>
      <c r="BK12" s="648"/>
      <c r="BL12" s="648"/>
      <c r="BM12" s="648"/>
      <c r="BN12" s="649"/>
      <c r="BO12" s="650">
        <v>49.3</v>
      </c>
      <c r="BP12" s="650"/>
      <c r="BQ12" s="650"/>
      <c r="BR12" s="650"/>
      <c r="BS12" s="656" t="s">
        <v>173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26651</v>
      </c>
      <c r="CS12" s="648"/>
      <c r="CT12" s="648"/>
      <c r="CU12" s="648"/>
      <c r="CV12" s="648"/>
      <c r="CW12" s="648"/>
      <c r="CX12" s="648"/>
      <c r="CY12" s="649"/>
      <c r="CZ12" s="650">
        <v>0.4</v>
      </c>
      <c r="DA12" s="650"/>
      <c r="DB12" s="650"/>
      <c r="DC12" s="650"/>
      <c r="DD12" s="656" t="s">
        <v>173</v>
      </c>
      <c r="DE12" s="648"/>
      <c r="DF12" s="648"/>
      <c r="DG12" s="648"/>
      <c r="DH12" s="648"/>
      <c r="DI12" s="648"/>
      <c r="DJ12" s="648"/>
      <c r="DK12" s="648"/>
      <c r="DL12" s="648"/>
      <c r="DM12" s="648"/>
      <c r="DN12" s="648"/>
      <c r="DO12" s="648"/>
      <c r="DP12" s="649"/>
      <c r="DQ12" s="656">
        <v>26351</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173</v>
      </c>
      <c r="S13" s="648"/>
      <c r="T13" s="648"/>
      <c r="U13" s="648"/>
      <c r="V13" s="648"/>
      <c r="W13" s="648"/>
      <c r="X13" s="648"/>
      <c r="Y13" s="649"/>
      <c r="Z13" s="650" t="s">
        <v>253</v>
      </c>
      <c r="AA13" s="650"/>
      <c r="AB13" s="650"/>
      <c r="AC13" s="650"/>
      <c r="AD13" s="651" t="s">
        <v>173</v>
      </c>
      <c r="AE13" s="651"/>
      <c r="AF13" s="651"/>
      <c r="AG13" s="651"/>
      <c r="AH13" s="651"/>
      <c r="AI13" s="651"/>
      <c r="AJ13" s="651"/>
      <c r="AK13" s="651"/>
      <c r="AL13" s="652" t="s">
        <v>173</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296313</v>
      </c>
      <c r="BH13" s="648"/>
      <c r="BI13" s="648"/>
      <c r="BJ13" s="648"/>
      <c r="BK13" s="648"/>
      <c r="BL13" s="648"/>
      <c r="BM13" s="648"/>
      <c r="BN13" s="649"/>
      <c r="BO13" s="650">
        <v>48.9</v>
      </c>
      <c r="BP13" s="650"/>
      <c r="BQ13" s="650"/>
      <c r="BR13" s="650"/>
      <c r="BS13" s="656" t="s">
        <v>173</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597675</v>
      </c>
      <c r="CS13" s="648"/>
      <c r="CT13" s="648"/>
      <c r="CU13" s="648"/>
      <c r="CV13" s="648"/>
      <c r="CW13" s="648"/>
      <c r="CX13" s="648"/>
      <c r="CY13" s="649"/>
      <c r="CZ13" s="650">
        <v>9.1</v>
      </c>
      <c r="DA13" s="650"/>
      <c r="DB13" s="650"/>
      <c r="DC13" s="650"/>
      <c r="DD13" s="656">
        <v>122415</v>
      </c>
      <c r="DE13" s="648"/>
      <c r="DF13" s="648"/>
      <c r="DG13" s="648"/>
      <c r="DH13" s="648"/>
      <c r="DI13" s="648"/>
      <c r="DJ13" s="648"/>
      <c r="DK13" s="648"/>
      <c r="DL13" s="648"/>
      <c r="DM13" s="648"/>
      <c r="DN13" s="648"/>
      <c r="DO13" s="648"/>
      <c r="DP13" s="649"/>
      <c r="DQ13" s="656">
        <v>434491</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173</v>
      </c>
      <c r="S14" s="648"/>
      <c r="T14" s="648"/>
      <c r="U14" s="648"/>
      <c r="V14" s="648"/>
      <c r="W14" s="648"/>
      <c r="X14" s="648"/>
      <c r="Y14" s="649"/>
      <c r="Z14" s="650" t="s">
        <v>173</v>
      </c>
      <c r="AA14" s="650"/>
      <c r="AB14" s="650"/>
      <c r="AC14" s="650"/>
      <c r="AD14" s="651" t="s">
        <v>173</v>
      </c>
      <c r="AE14" s="651"/>
      <c r="AF14" s="651"/>
      <c r="AG14" s="651"/>
      <c r="AH14" s="651"/>
      <c r="AI14" s="651"/>
      <c r="AJ14" s="651"/>
      <c r="AK14" s="651"/>
      <c r="AL14" s="652" t="s">
        <v>173</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28298</v>
      </c>
      <c r="BH14" s="648"/>
      <c r="BI14" s="648"/>
      <c r="BJ14" s="648"/>
      <c r="BK14" s="648"/>
      <c r="BL14" s="648"/>
      <c r="BM14" s="648"/>
      <c r="BN14" s="649"/>
      <c r="BO14" s="650">
        <v>4.7</v>
      </c>
      <c r="BP14" s="650"/>
      <c r="BQ14" s="650"/>
      <c r="BR14" s="650"/>
      <c r="BS14" s="656" t="s">
        <v>173</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231599</v>
      </c>
      <c r="CS14" s="648"/>
      <c r="CT14" s="648"/>
      <c r="CU14" s="648"/>
      <c r="CV14" s="648"/>
      <c r="CW14" s="648"/>
      <c r="CX14" s="648"/>
      <c r="CY14" s="649"/>
      <c r="CZ14" s="650">
        <v>3.5</v>
      </c>
      <c r="DA14" s="650"/>
      <c r="DB14" s="650"/>
      <c r="DC14" s="650"/>
      <c r="DD14" s="656">
        <v>35369</v>
      </c>
      <c r="DE14" s="648"/>
      <c r="DF14" s="648"/>
      <c r="DG14" s="648"/>
      <c r="DH14" s="648"/>
      <c r="DI14" s="648"/>
      <c r="DJ14" s="648"/>
      <c r="DK14" s="648"/>
      <c r="DL14" s="648"/>
      <c r="DM14" s="648"/>
      <c r="DN14" s="648"/>
      <c r="DO14" s="648"/>
      <c r="DP14" s="649"/>
      <c r="DQ14" s="656">
        <v>201354</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173</v>
      </c>
      <c r="S15" s="648"/>
      <c r="T15" s="648"/>
      <c r="U15" s="648"/>
      <c r="V15" s="648"/>
      <c r="W15" s="648"/>
      <c r="X15" s="648"/>
      <c r="Y15" s="649"/>
      <c r="Z15" s="650" t="s">
        <v>173</v>
      </c>
      <c r="AA15" s="650"/>
      <c r="AB15" s="650"/>
      <c r="AC15" s="650"/>
      <c r="AD15" s="651" t="s">
        <v>173</v>
      </c>
      <c r="AE15" s="651"/>
      <c r="AF15" s="651"/>
      <c r="AG15" s="651"/>
      <c r="AH15" s="651"/>
      <c r="AI15" s="651"/>
      <c r="AJ15" s="651"/>
      <c r="AK15" s="651"/>
      <c r="AL15" s="652" t="s">
        <v>173</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3478</v>
      </c>
      <c r="BH15" s="648"/>
      <c r="BI15" s="648"/>
      <c r="BJ15" s="648"/>
      <c r="BK15" s="648"/>
      <c r="BL15" s="648"/>
      <c r="BM15" s="648"/>
      <c r="BN15" s="649"/>
      <c r="BO15" s="650">
        <v>0.6</v>
      </c>
      <c r="BP15" s="650"/>
      <c r="BQ15" s="650"/>
      <c r="BR15" s="650"/>
      <c r="BS15" s="656" t="s">
        <v>173</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468518</v>
      </c>
      <c r="CS15" s="648"/>
      <c r="CT15" s="648"/>
      <c r="CU15" s="648"/>
      <c r="CV15" s="648"/>
      <c r="CW15" s="648"/>
      <c r="CX15" s="648"/>
      <c r="CY15" s="649"/>
      <c r="CZ15" s="650">
        <v>7.1</v>
      </c>
      <c r="DA15" s="650"/>
      <c r="DB15" s="650"/>
      <c r="DC15" s="650"/>
      <c r="DD15" s="656">
        <v>45808</v>
      </c>
      <c r="DE15" s="648"/>
      <c r="DF15" s="648"/>
      <c r="DG15" s="648"/>
      <c r="DH15" s="648"/>
      <c r="DI15" s="648"/>
      <c r="DJ15" s="648"/>
      <c r="DK15" s="648"/>
      <c r="DL15" s="648"/>
      <c r="DM15" s="648"/>
      <c r="DN15" s="648"/>
      <c r="DO15" s="648"/>
      <c r="DP15" s="649"/>
      <c r="DQ15" s="656">
        <v>389911</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3110</v>
      </c>
      <c r="S16" s="648"/>
      <c r="T16" s="648"/>
      <c r="U16" s="648"/>
      <c r="V16" s="648"/>
      <c r="W16" s="648"/>
      <c r="X16" s="648"/>
      <c r="Y16" s="649"/>
      <c r="Z16" s="650">
        <v>0</v>
      </c>
      <c r="AA16" s="650"/>
      <c r="AB16" s="650"/>
      <c r="AC16" s="650"/>
      <c r="AD16" s="651">
        <v>3110</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v>309</v>
      </c>
      <c r="BH16" s="648"/>
      <c r="BI16" s="648"/>
      <c r="BJ16" s="648"/>
      <c r="BK16" s="648"/>
      <c r="BL16" s="648"/>
      <c r="BM16" s="648"/>
      <c r="BN16" s="649"/>
      <c r="BO16" s="650">
        <v>0.1</v>
      </c>
      <c r="BP16" s="650"/>
      <c r="BQ16" s="650"/>
      <c r="BR16" s="650"/>
      <c r="BS16" s="656" t="s">
        <v>173</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56107</v>
      </c>
      <c r="CS16" s="648"/>
      <c r="CT16" s="648"/>
      <c r="CU16" s="648"/>
      <c r="CV16" s="648"/>
      <c r="CW16" s="648"/>
      <c r="CX16" s="648"/>
      <c r="CY16" s="649"/>
      <c r="CZ16" s="650">
        <v>0.9</v>
      </c>
      <c r="DA16" s="650"/>
      <c r="DB16" s="650"/>
      <c r="DC16" s="650"/>
      <c r="DD16" s="656" t="s">
        <v>173</v>
      </c>
      <c r="DE16" s="648"/>
      <c r="DF16" s="648"/>
      <c r="DG16" s="648"/>
      <c r="DH16" s="648"/>
      <c r="DI16" s="648"/>
      <c r="DJ16" s="648"/>
      <c r="DK16" s="648"/>
      <c r="DL16" s="648"/>
      <c r="DM16" s="648"/>
      <c r="DN16" s="648"/>
      <c r="DO16" s="648"/>
      <c r="DP16" s="649"/>
      <c r="DQ16" s="656">
        <v>36412</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1863</v>
      </c>
      <c r="S17" s="648"/>
      <c r="T17" s="648"/>
      <c r="U17" s="648"/>
      <c r="V17" s="648"/>
      <c r="W17" s="648"/>
      <c r="X17" s="648"/>
      <c r="Y17" s="649"/>
      <c r="Z17" s="650">
        <v>0</v>
      </c>
      <c r="AA17" s="650"/>
      <c r="AB17" s="650"/>
      <c r="AC17" s="650"/>
      <c r="AD17" s="651">
        <v>1863</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253</v>
      </c>
      <c r="BH17" s="648"/>
      <c r="BI17" s="648"/>
      <c r="BJ17" s="648"/>
      <c r="BK17" s="648"/>
      <c r="BL17" s="648"/>
      <c r="BM17" s="648"/>
      <c r="BN17" s="649"/>
      <c r="BO17" s="650" t="s">
        <v>173</v>
      </c>
      <c r="BP17" s="650"/>
      <c r="BQ17" s="650"/>
      <c r="BR17" s="650"/>
      <c r="BS17" s="656" t="s">
        <v>173</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669995</v>
      </c>
      <c r="CS17" s="648"/>
      <c r="CT17" s="648"/>
      <c r="CU17" s="648"/>
      <c r="CV17" s="648"/>
      <c r="CW17" s="648"/>
      <c r="CX17" s="648"/>
      <c r="CY17" s="649"/>
      <c r="CZ17" s="650">
        <v>10.199999999999999</v>
      </c>
      <c r="DA17" s="650"/>
      <c r="DB17" s="650"/>
      <c r="DC17" s="650"/>
      <c r="DD17" s="656" t="s">
        <v>173</v>
      </c>
      <c r="DE17" s="648"/>
      <c r="DF17" s="648"/>
      <c r="DG17" s="648"/>
      <c r="DH17" s="648"/>
      <c r="DI17" s="648"/>
      <c r="DJ17" s="648"/>
      <c r="DK17" s="648"/>
      <c r="DL17" s="648"/>
      <c r="DM17" s="648"/>
      <c r="DN17" s="648"/>
      <c r="DO17" s="648"/>
      <c r="DP17" s="649"/>
      <c r="DQ17" s="656">
        <v>669912</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4170</v>
      </c>
      <c r="S18" s="648"/>
      <c r="T18" s="648"/>
      <c r="U18" s="648"/>
      <c r="V18" s="648"/>
      <c r="W18" s="648"/>
      <c r="X18" s="648"/>
      <c r="Y18" s="649"/>
      <c r="Z18" s="650">
        <v>0.1</v>
      </c>
      <c r="AA18" s="650"/>
      <c r="AB18" s="650"/>
      <c r="AC18" s="650"/>
      <c r="AD18" s="651">
        <v>4170</v>
      </c>
      <c r="AE18" s="651"/>
      <c r="AF18" s="651"/>
      <c r="AG18" s="651"/>
      <c r="AH18" s="651"/>
      <c r="AI18" s="651"/>
      <c r="AJ18" s="651"/>
      <c r="AK18" s="651"/>
      <c r="AL18" s="652">
        <v>0.1</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173</v>
      </c>
      <c r="BH18" s="648"/>
      <c r="BI18" s="648"/>
      <c r="BJ18" s="648"/>
      <c r="BK18" s="648"/>
      <c r="BL18" s="648"/>
      <c r="BM18" s="648"/>
      <c r="BN18" s="649"/>
      <c r="BO18" s="650" t="s">
        <v>173</v>
      </c>
      <c r="BP18" s="650"/>
      <c r="BQ18" s="650"/>
      <c r="BR18" s="650"/>
      <c r="BS18" s="656" t="s">
        <v>173</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253</v>
      </c>
      <c r="CS18" s="648"/>
      <c r="CT18" s="648"/>
      <c r="CU18" s="648"/>
      <c r="CV18" s="648"/>
      <c r="CW18" s="648"/>
      <c r="CX18" s="648"/>
      <c r="CY18" s="649"/>
      <c r="CZ18" s="650" t="s">
        <v>173</v>
      </c>
      <c r="DA18" s="650"/>
      <c r="DB18" s="650"/>
      <c r="DC18" s="650"/>
      <c r="DD18" s="656" t="s">
        <v>173</v>
      </c>
      <c r="DE18" s="648"/>
      <c r="DF18" s="648"/>
      <c r="DG18" s="648"/>
      <c r="DH18" s="648"/>
      <c r="DI18" s="648"/>
      <c r="DJ18" s="648"/>
      <c r="DK18" s="648"/>
      <c r="DL18" s="648"/>
      <c r="DM18" s="648"/>
      <c r="DN18" s="648"/>
      <c r="DO18" s="648"/>
      <c r="DP18" s="649"/>
      <c r="DQ18" s="656" t="s">
        <v>173</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2222</v>
      </c>
      <c r="S19" s="648"/>
      <c r="T19" s="648"/>
      <c r="U19" s="648"/>
      <c r="V19" s="648"/>
      <c r="W19" s="648"/>
      <c r="X19" s="648"/>
      <c r="Y19" s="649"/>
      <c r="Z19" s="650">
        <v>0</v>
      </c>
      <c r="AA19" s="650"/>
      <c r="AB19" s="650"/>
      <c r="AC19" s="650"/>
      <c r="AD19" s="651">
        <v>2222</v>
      </c>
      <c r="AE19" s="651"/>
      <c r="AF19" s="651"/>
      <c r="AG19" s="651"/>
      <c r="AH19" s="651"/>
      <c r="AI19" s="651"/>
      <c r="AJ19" s="651"/>
      <c r="AK19" s="651"/>
      <c r="AL19" s="652">
        <v>0.1</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17891</v>
      </c>
      <c r="BH19" s="648"/>
      <c r="BI19" s="648"/>
      <c r="BJ19" s="648"/>
      <c r="BK19" s="648"/>
      <c r="BL19" s="648"/>
      <c r="BM19" s="648"/>
      <c r="BN19" s="649"/>
      <c r="BO19" s="650">
        <v>3</v>
      </c>
      <c r="BP19" s="650"/>
      <c r="BQ19" s="650"/>
      <c r="BR19" s="650"/>
      <c r="BS19" s="656" t="s">
        <v>173</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173</v>
      </c>
      <c r="CS19" s="648"/>
      <c r="CT19" s="648"/>
      <c r="CU19" s="648"/>
      <c r="CV19" s="648"/>
      <c r="CW19" s="648"/>
      <c r="CX19" s="648"/>
      <c r="CY19" s="649"/>
      <c r="CZ19" s="650" t="s">
        <v>173</v>
      </c>
      <c r="DA19" s="650"/>
      <c r="DB19" s="650"/>
      <c r="DC19" s="650"/>
      <c r="DD19" s="656" t="s">
        <v>173</v>
      </c>
      <c r="DE19" s="648"/>
      <c r="DF19" s="648"/>
      <c r="DG19" s="648"/>
      <c r="DH19" s="648"/>
      <c r="DI19" s="648"/>
      <c r="DJ19" s="648"/>
      <c r="DK19" s="648"/>
      <c r="DL19" s="648"/>
      <c r="DM19" s="648"/>
      <c r="DN19" s="648"/>
      <c r="DO19" s="648"/>
      <c r="DP19" s="649"/>
      <c r="DQ19" s="656" t="s">
        <v>173</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1444</v>
      </c>
      <c r="S20" s="648"/>
      <c r="T20" s="648"/>
      <c r="U20" s="648"/>
      <c r="V20" s="648"/>
      <c r="W20" s="648"/>
      <c r="X20" s="648"/>
      <c r="Y20" s="649"/>
      <c r="Z20" s="650">
        <v>0</v>
      </c>
      <c r="AA20" s="650"/>
      <c r="AB20" s="650"/>
      <c r="AC20" s="650"/>
      <c r="AD20" s="651">
        <v>1444</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17891</v>
      </c>
      <c r="BH20" s="648"/>
      <c r="BI20" s="648"/>
      <c r="BJ20" s="648"/>
      <c r="BK20" s="648"/>
      <c r="BL20" s="648"/>
      <c r="BM20" s="648"/>
      <c r="BN20" s="649"/>
      <c r="BO20" s="650">
        <v>3</v>
      </c>
      <c r="BP20" s="650"/>
      <c r="BQ20" s="650"/>
      <c r="BR20" s="650"/>
      <c r="BS20" s="656" t="s">
        <v>173</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6600209</v>
      </c>
      <c r="CS20" s="648"/>
      <c r="CT20" s="648"/>
      <c r="CU20" s="648"/>
      <c r="CV20" s="648"/>
      <c r="CW20" s="648"/>
      <c r="CX20" s="648"/>
      <c r="CY20" s="649"/>
      <c r="CZ20" s="650">
        <v>100</v>
      </c>
      <c r="DA20" s="650"/>
      <c r="DB20" s="650"/>
      <c r="DC20" s="650"/>
      <c r="DD20" s="656">
        <v>296323</v>
      </c>
      <c r="DE20" s="648"/>
      <c r="DF20" s="648"/>
      <c r="DG20" s="648"/>
      <c r="DH20" s="648"/>
      <c r="DI20" s="648"/>
      <c r="DJ20" s="648"/>
      <c r="DK20" s="648"/>
      <c r="DL20" s="648"/>
      <c r="DM20" s="648"/>
      <c r="DN20" s="648"/>
      <c r="DO20" s="648"/>
      <c r="DP20" s="649"/>
      <c r="DQ20" s="656">
        <v>4158383</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504</v>
      </c>
      <c r="S21" s="648"/>
      <c r="T21" s="648"/>
      <c r="U21" s="648"/>
      <c r="V21" s="648"/>
      <c r="W21" s="648"/>
      <c r="X21" s="648"/>
      <c r="Y21" s="649"/>
      <c r="Z21" s="650">
        <v>0</v>
      </c>
      <c r="AA21" s="650"/>
      <c r="AB21" s="650"/>
      <c r="AC21" s="650"/>
      <c r="AD21" s="651">
        <v>504</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173</v>
      </c>
      <c r="BH21" s="648"/>
      <c r="BI21" s="648"/>
      <c r="BJ21" s="648"/>
      <c r="BK21" s="648"/>
      <c r="BL21" s="648"/>
      <c r="BM21" s="648"/>
      <c r="BN21" s="649"/>
      <c r="BO21" s="650" t="s">
        <v>173</v>
      </c>
      <c r="BP21" s="650"/>
      <c r="BQ21" s="650"/>
      <c r="BR21" s="650"/>
      <c r="BS21" s="656" t="s">
        <v>173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2436987</v>
      </c>
      <c r="S22" s="648"/>
      <c r="T22" s="648"/>
      <c r="U22" s="648"/>
      <c r="V22" s="648"/>
      <c r="W22" s="648"/>
      <c r="X22" s="648"/>
      <c r="Y22" s="649"/>
      <c r="Z22" s="650">
        <v>35.4</v>
      </c>
      <c r="AA22" s="650"/>
      <c r="AB22" s="650"/>
      <c r="AC22" s="650"/>
      <c r="AD22" s="651">
        <v>2074882</v>
      </c>
      <c r="AE22" s="651"/>
      <c r="AF22" s="651"/>
      <c r="AG22" s="651"/>
      <c r="AH22" s="651"/>
      <c r="AI22" s="651"/>
      <c r="AJ22" s="651"/>
      <c r="AK22" s="651"/>
      <c r="AL22" s="652">
        <v>72.099999999999994</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173</v>
      </c>
      <c r="BH22" s="648"/>
      <c r="BI22" s="648"/>
      <c r="BJ22" s="648"/>
      <c r="BK22" s="648"/>
      <c r="BL22" s="648"/>
      <c r="BM22" s="648"/>
      <c r="BN22" s="649"/>
      <c r="BO22" s="650" t="s">
        <v>173</v>
      </c>
      <c r="BP22" s="650"/>
      <c r="BQ22" s="650"/>
      <c r="BR22" s="650"/>
      <c r="BS22" s="656" t="s">
        <v>173</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2074882</v>
      </c>
      <c r="S23" s="648"/>
      <c r="T23" s="648"/>
      <c r="U23" s="648"/>
      <c r="V23" s="648"/>
      <c r="W23" s="648"/>
      <c r="X23" s="648"/>
      <c r="Y23" s="649"/>
      <c r="Z23" s="650">
        <v>30.1</v>
      </c>
      <c r="AA23" s="650"/>
      <c r="AB23" s="650"/>
      <c r="AC23" s="650"/>
      <c r="AD23" s="651">
        <v>2074882</v>
      </c>
      <c r="AE23" s="651"/>
      <c r="AF23" s="651"/>
      <c r="AG23" s="651"/>
      <c r="AH23" s="651"/>
      <c r="AI23" s="651"/>
      <c r="AJ23" s="651"/>
      <c r="AK23" s="651"/>
      <c r="AL23" s="652">
        <v>72.099999999999994</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17891</v>
      </c>
      <c r="BH23" s="648"/>
      <c r="BI23" s="648"/>
      <c r="BJ23" s="648"/>
      <c r="BK23" s="648"/>
      <c r="BL23" s="648"/>
      <c r="BM23" s="648"/>
      <c r="BN23" s="649"/>
      <c r="BO23" s="650">
        <v>3</v>
      </c>
      <c r="BP23" s="650"/>
      <c r="BQ23" s="650"/>
      <c r="BR23" s="650"/>
      <c r="BS23" s="656" t="s">
        <v>173</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362100</v>
      </c>
      <c r="S24" s="648"/>
      <c r="T24" s="648"/>
      <c r="U24" s="648"/>
      <c r="V24" s="648"/>
      <c r="W24" s="648"/>
      <c r="X24" s="648"/>
      <c r="Y24" s="649"/>
      <c r="Z24" s="650">
        <v>5.3</v>
      </c>
      <c r="AA24" s="650"/>
      <c r="AB24" s="650"/>
      <c r="AC24" s="650"/>
      <c r="AD24" s="651" t="s">
        <v>173</v>
      </c>
      <c r="AE24" s="651"/>
      <c r="AF24" s="651"/>
      <c r="AG24" s="651"/>
      <c r="AH24" s="651"/>
      <c r="AI24" s="651"/>
      <c r="AJ24" s="651"/>
      <c r="AK24" s="651"/>
      <c r="AL24" s="652" t="s">
        <v>173</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173</v>
      </c>
      <c r="BH24" s="648"/>
      <c r="BI24" s="648"/>
      <c r="BJ24" s="648"/>
      <c r="BK24" s="648"/>
      <c r="BL24" s="648"/>
      <c r="BM24" s="648"/>
      <c r="BN24" s="649"/>
      <c r="BO24" s="650" t="s">
        <v>173</v>
      </c>
      <c r="BP24" s="650"/>
      <c r="BQ24" s="650"/>
      <c r="BR24" s="650"/>
      <c r="BS24" s="656" t="s">
        <v>173</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2093161</v>
      </c>
      <c r="CS24" s="637"/>
      <c r="CT24" s="637"/>
      <c r="CU24" s="637"/>
      <c r="CV24" s="637"/>
      <c r="CW24" s="637"/>
      <c r="CX24" s="637"/>
      <c r="CY24" s="638"/>
      <c r="CZ24" s="641">
        <v>31.7</v>
      </c>
      <c r="DA24" s="642"/>
      <c r="DB24" s="642"/>
      <c r="DC24" s="661"/>
      <c r="DD24" s="686">
        <v>1655868</v>
      </c>
      <c r="DE24" s="637"/>
      <c r="DF24" s="637"/>
      <c r="DG24" s="637"/>
      <c r="DH24" s="637"/>
      <c r="DI24" s="637"/>
      <c r="DJ24" s="637"/>
      <c r="DK24" s="638"/>
      <c r="DL24" s="686">
        <v>1560106</v>
      </c>
      <c r="DM24" s="637"/>
      <c r="DN24" s="637"/>
      <c r="DO24" s="637"/>
      <c r="DP24" s="637"/>
      <c r="DQ24" s="637"/>
      <c r="DR24" s="637"/>
      <c r="DS24" s="637"/>
      <c r="DT24" s="637"/>
      <c r="DU24" s="637"/>
      <c r="DV24" s="638"/>
      <c r="DW24" s="641">
        <v>52.6</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v>5</v>
      </c>
      <c r="S25" s="648"/>
      <c r="T25" s="648"/>
      <c r="U25" s="648"/>
      <c r="V25" s="648"/>
      <c r="W25" s="648"/>
      <c r="X25" s="648"/>
      <c r="Y25" s="649"/>
      <c r="Z25" s="650">
        <v>0</v>
      </c>
      <c r="AA25" s="650"/>
      <c r="AB25" s="650"/>
      <c r="AC25" s="650"/>
      <c r="AD25" s="651" t="s">
        <v>173</v>
      </c>
      <c r="AE25" s="651"/>
      <c r="AF25" s="651"/>
      <c r="AG25" s="651"/>
      <c r="AH25" s="651"/>
      <c r="AI25" s="651"/>
      <c r="AJ25" s="651"/>
      <c r="AK25" s="651"/>
      <c r="AL25" s="652" t="s">
        <v>173</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173</v>
      </c>
      <c r="BH25" s="648"/>
      <c r="BI25" s="648"/>
      <c r="BJ25" s="648"/>
      <c r="BK25" s="648"/>
      <c r="BL25" s="648"/>
      <c r="BM25" s="648"/>
      <c r="BN25" s="649"/>
      <c r="BO25" s="650" t="s">
        <v>173</v>
      </c>
      <c r="BP25" s="650"/>
      <c r="BQ25" s="650"/>
      <c r="BR25" s="650"/>
      <c r="BS25" s="656" t="s">
        <v>173</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928923</v>
      </c>
      <c r="CS25" s="683"/>
      <c r="CT25" s="683"/>
      <c r="CU25" s="683"/>
      <c r="CV25" s="683"/>
      <c r="CW25" s="683"/>
      <c r="CX25" s="683"/>
      <c r="CY25" s="684"/>
      <c r="CZ25" s="652">
        <v>14.1</v>
      </c>
      <c r="DA25" s="681"/>
      <c r="DB25" s="681"/>
      <c r="DC25" s="685"/>
      <c r="DD25" s="656">
        <v>878939</v>
      </c>
      <c r="DE25" s="683"/>
      <c r="DF25" s="683"/>
      <c r="DG25" s="683"/>
      <c r="DH25" s="683"/>
      <c r="DI25" s="683"/>
      <c r="DJ25" s="683"/>
      <c r="DK25" s="684"/>
      <c r="DL25" s="656">
        <v>801881</v>
      </c>
      <c r="DM25" s="683"/>
      <c r="DN25" s="683"/>
      <c r="DO25" s="683"/>
      <c r="DP25" s="683"/>
      <c r="DQ25" s="683"/>
      <c r="DR25" s="683"/>
      <c r="DS25" s="683"/>
      <c r="DT25" s="683"/>
      <c r="DU25" s="683"/>
      <c r="DV25" s="684"/>
      <c r="DW25" s="652">
        <v>27.1</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3254832</v>
      </c>
      <c r="S26" s="648"/>
      <c r="T26" s="648"/>
      <c r="U26" s="648"/>
      <c r="V26" s="648"/>
      <c r="W26" s="648"/>
      <c r="X26" s="648"/>
      <c r="Y26" s="649"/>
      <c r="Z26" s="650">
        <v>47.2</v>
      </c>
      <c r="AA26" s="650"/>
      <c r="AB26" s="650"/>
      <c r="AC26" s="650"/>
      <c r="AD26" s="651">
        <v>2874836</v>
      </c>
      <c r="AE26" s="651"/>
      <c r="AF26" s="651"/>
      <c r="AG26" s="651"/>
      <c r="AH26" s="651"/>
      <c r="AI26" s="651"/>
      <c r="AJ26" s="651"/>
      <c r="AK26" s="651"/>
      <c r="AL26" s="652">
        <v>100</v>
      </c>
      <c r="AM26" s="653"/>
      <c r="AN26" s="653"/>
      <c r="AO26" s="654"/>
      <c r="AP26" s="666" t="s">
        <v>296</v>
      </c>
      <c r="AQ26" s="696"/>
      <c r="AR26" s="696"/>
      <c r="AS26" s="696"/>
      <c r="AT26" s="696"/>
      <c r="AU26" s="696"/>
      <c r="AV26" s="696"/>
      <c r="AW26" s="696"/>
      <c r="AX26" s="696"/>
      <c r="AY26" s="696"/>
      <c r="AZ26" s="696"/>
      <c r="BA26" s="696"/>
      <c r="BB26" s="696"/>
      <c r="BC26" s="696"/>
      <c r="BD26" s="696"/>
      <c r="BE26" s="696"/>
      <c r="BF26" s="668"/>
      <c r="BG26" s="647" t="s">
        <v>173</v>
      </c>
      <c r="BH26" s="648"/>
      <c r="BI26" s="648"/>
      <c r="BJ26" s="648"/>
      <c r="BK26" s="648"/>
      <c r="BL26" s="648"/>
      <c r="BM26" s="648"/>
      <c r="BN26" s="649"/>
      <c r="BO26" s="650" t="s">
        <v>173</v>
      </c>
      <c r="BP26" s="650"/>
      <c r="BQ26" s="650"/>
      <c r="BR26" s="650"/>
      <c r="BS26" s="656" t="s">
        <v>173</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536310</v>
      </c>
      <c r="CS26" s="648"/>
      <c r="CT26" s="648"/>
      <c r="CU26" s="648"/>
      <c r="CV26" s="648"/>
      <c r="CW26" s="648"/>
      <c r="CX26" s="648"/>
      <c r="CY26" s="649"/>
      <c r="CZ26" s="652">
        <v>8.1</v>
      </c>
      <c r="DA26" s="681"/>
      <c r="DB26" s="681"/>
      <c r="DC26" s="685"/>
      <c r="DD26" s="656">
        <v>502367</v>
      </c>
      <c r="DE26" s="648"/>
      <c r="DF26" s="648"/>
      <c r="DG26" s="648"/>
      <c r="DH26" s="648"/>
      <c r="DI26" s="648"/>
      <c r="DJ26" s="648"/>
      <c r="DK26" s="649"/>
      <c r="DL26" s="656" t="s">
        <v>173</v>
      </c>
      <c r="DM26" s="648"/>
      <c r="DN26" s="648"/>
      <c r="DO26" s="648"/>
      <c r="DP26" s="648"/>
      <c r="DQ26" s="648"/>
      <c r="DR26" s="648"/>
      <c r="DS26" s="648"/>
      <c r="DT26" s="648"/>
      <c r="DU26" s="648"/>
      <c r="DV26" s="649"/>
      <c r="DW26" s="652" t="s">
        <v>173</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776</v>
      </c>
      <c r="S27" s="648"/>
      <c r="T27" s="648"/>
      <c r="U27" s="648"/>
      <c r="V27" s="648"/>
      <c r="W27" s="648"/>
      <c r="X27" s="648"/>
      <c r="Y27" s="649"/>
      <c r="Z27" s="650">
        <v>0</v>
      </c>
      <c r="AA27" s="650"/>
      <c r="AB27" s="650"/>
      <c r="AC27" s="650"/>
      <c r="AD27" s="651">
        <v>776</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605742</v>
      </c>
      <c r="BH27" s="648"/>
      <c r="BI27" s="648"/>
      <c r="BJ27" s="648"/>
      <c r="BK27" s="648"/>
      <c r="BL27" s="648"/>
      <c r="BM27" s="648"/>
      <c r="BN27" s="649"/>
      <c r="BO27" s="650">
        <v>100</v>
      </c>
      <c r="BP27" s="650"/>
      <c r="BQ27" s="650"/>
      <c r="BR27" s="650"/>
      <c r="BS27" s="656">
        <v>3784</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494243</v>
      </c>
      <c r="CS27" s="683"/>
      <c r="CT27" s="683"/>
      <c r="CU27" s="683"/>
      <c r="CV27" s="683"/>
      <c r="CW27" s="683"/>
      <c r="CX27" s="683"/>
      <c r="CY27" s="684"/>
      <c r="CZ27" s="652">
        <v>7.5</v>
      </c>
      <c r="DA27" s="681"/>
      <c r="DB27" s="681"/>
      <c r="DC27" s="685"/>
      <c r="DD27" s="656">
        <v>107017</v>
      </c>
      <c r="DE27" s="683"/>
      <c r="DF27" s="683"/>
      <c r="DG27" s="683"/>
      <c r="DH27" s="683"/>
      <c r="DI27" s="683"/>
      <c r="DJ27" s="683"/>
      <c r="DK27" s="684"/>
      <c r="DL27" s="656">
        <v>88313</v>
      </c>
      <c r="DM27" s="683"/>
      <c r="DN27" s="683"/>
      <c r="DO27" s="683"/>
      <c r="DP27" s="683"/>
      <c r="DQ27" s="683"/>
      <c r="DR27" s="683"/>
      <c r="DS27" s="683"/>
      <c r="DT27" s="683"/>
      <c r="DU27" s="683"/>
      <c r="DV27" s="684"/>
      <c r="DW27" s="652">
        <v>3</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41044</v>
      </c>
      <c r="S28" s="648"/>
      <c r="T28" s="648"/>
      <c r="U28" s="648"/>
      <c r="V28" s="648"/>
      <c r="W28" s="648"/>
      <c r="X28" s="648"/>
      <c r="Y28" s="649"/>
      <c r="Z28" s="650">
        <v>0.6</v>
      </c>
      <c r="AA28" s="650"/>
      <c r="AB28" s="650"/>
      <c r="AC28" s="650"/>
      <c r="AD28" s="651" t="s">
        <v>173</v>
      </c>
      <c r="AE28" s="651"/>
      <c r="AF28" s="651"/>
      <c r="AG28" s="651"/>
      <c r="AH28" s="651"/>
      <c r="AI28" s="651"/>
      <c r="AJ28" s="651"/>
      <c r="AK28" s="651"/>
      <c r="AL28" s="652" t="s">
        <v>173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669995</v>
      </c>
      <c r="CS28" s="648"/>
      <c r="CT28" s="648"/>
      <c r="CU28" s="648"/>
      <c r="CV28" s="648"/>
      <c r="CW28" s="648"/>
      <c r="CX28" s="648"/>
      <c r="CY28" s="649"/>
      <c r="CZ28" s="652">
        <v>10.199999999999999</v>
      </c>
      <c r="DA28" s="681"/>
      <c r="DB28" s="681"/>
      <c r="DC28" s="685"/>
      <c r="DD28" s="656">
        <v>669912</v>
      </c>
      <c r="DE28" s="648"/>
      <c r="DF28" s="648"/>
      <c r="DG28" s="648"/>
      <c r="DH28" s="648"/>
      <c r="DI28" s="648"/>
      <c r="DJ28" s="648"/>
      <c r="DK28" s="649"/>
      <c r="DL28" s="656">
        <v>669912</v>
      </c>
      <c r="DM28" s="648"/>
      <c r="DN28" s="648"/>
      <c r="DO28" s="648"/>
      <c r="DP28" s="648"/>
      <c r="DQ28" s="648"/>
      <c r="DR28" s="648"/>
      <c r="DS28" s="648"/>
      <c r="DT28" s="648"/>
      <c r="DU28" s="648"/>
      <c r="DV28" s="649"/>
      <c r="DW28" s="652">
        <v>22.6</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14960</v>
      </c>
      <c r="S29" s="648"/>
      <c r="T29" s="648"/>
      <c r="U29" s="648"/>
      <c r="V29" s="648"/>
      <c r="W29" s="648"/>
      <c r="X29" s="648"/>
      <c r="Y29" s="649"/>
      <c r="Z29" s="650">
        <v>0.2</v>
      </c>
      <c r="AA29" s="650"/>
      <c r="AB29" s="650"/>
      <c r="AC29" s="650"/>
      <c r="AD29" s="651">
        <v>443</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669975</v>
      </c>
      <c r="CS29" s="683"/>
      <c r="CT29" s="683"/>
      <c r="CU29" s="683"/>
      <c r="CV29" s="683"/>
      <c r="CW29" s="683"/>
      <c r="CX29" s="683"/>
      <c r="CY29" s="684"/>
      <c r="CZ29" s="652">
        <v>10.199999999999999</v>
      </c>
      <c r="DA29" s="681"/>
      <c r="DB29" s="681"/>
      <c r="DC29" s="685"/>
      <c r="DD29" s="656">
        <v>669892</v>
      </c>
      <c r="DE29" s="683"/>
      <c r="DF29" s="683"/>
      <c r="DG29" s="683"/>
      <c r="DH29" s="683"/>
      <c r="DI29" s="683"/>
      <c r="DJ29" s="683"/>
      <c r="DK29" s="684"/>
      <c r="DL29" s="656">
        <v>669892</v>
      </c>
      <c r="DM29" s="683"/>
      <c r="DN29" s="683"/>
      <c r="DO29" s="683"/>
      <c r="DP29" s="683"/>
      <c r="DQ29" s="683"/>
      <c r="DR29" s="683"/>
      <c r="DS29" s="683"/>
      <c r="DT29" s="683"/>
      <c r="DU29" s="683"/>
      <c r="DV29" s="684"/>
      <c r="DW29" s="652">
        <v>22.6</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4549</v>
      </c>
      <c r="S30" s="648"/>
      <c r="T30" s="648"/>
      <c r="U30" s="648"/>
      <c r="V30" s="648"/>
      <c r="W30" s="648"/>
      <c r="X30" s="648"/>
      <c r="Y30" s="649"/>
      <c r="Z30" s="650">
        <v>0.1</v>
      </c>
      <c r="AA30" s="650"/>
      <c r="AB30" s="650"/>
      <c r="AC30" s="650"/>
      <c r="AD30" s="651" t="s">
        <v>173</v>
      </c>
      <c r="AE30" s="651"/>
      <c r="AF30" s="651"/>
      <c r="AG30" s="651"/>
      <c r="AH30" s="651"/>
      <c r="AI30" s="651"/>
      <c r="AJ30" s="651"/>
      <c r="AK30" s="651"/>
      <c r="AL30" s="652" t="s">
        <v>173</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649029</v>
      </c>
      <c r="CS30" s="648"/>
      <c r="CT30" s="648"/>
      <c r="CU30" s="648"/>
      <c r="CV30" s="648"/>
      <c r="CW30" s="648"/>
      <c r="CX30" s="648"/>
      <c r="CY30" s="649"/>
      <c r="CZ30" s="652">
        <v>9.8000000000000007</v>
      </c>
      <c r="DA30" s="681"/>
      <c r="DB30" s="681"/>
      <c r="DC30" s="685"/>
      <c r="DD30" s="656">
        <v>649029</v>
      </c>
      <c r="DE30" s="648"/>
      <c r="DF30" s="648"/>
      <c r="DG30" s="648"/>
      <c r="DH30" s="648"/>
      <c r="DI30" s="648"/>
      <c r="DJ30" s="648"/>
      <c r="DK30" s="649"/>
      <c r="DL30" s="656">
        <v>649029</v>
      </c>
      <c r="DM30" s="648"/>
      <c r="DN30" s="648"/>
      <c r="DO30" s="648"/>
      <c r="DP30" s="648"/>
      <c r="DQ30" s="648"/>
      <c r="DR30" s="648"/>
      <c r="DS30" s="648"/>
      <c r="DT30" s="648"/>
      <c r="DU30" s="648"/>
      <c r="DV30" s="649"/>
      <c r="DW30" s="652">
        <v>21.9</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1437025</v>
      </c>
      <c r="S31" s="648"/>
      <c r="T31" s="648"/>
      <c r="U31" s="648"/>
      <c r="V31" s="648"/>
      <c r="W31" s="648"/>
      <c r="X31" s="648"/>
      <c r="Y31" s="649"/>
      <c r="Z31" s="650">
        <v>20.9</v>
      </c>
      <c r="AA31" s="650"/>
      <c r="AB31" s="650"/>
      <c r="AC31" s="650"/>
      <c r="AD31" s="651" t="s">
        <v>173</v>
      </c>
      <c r="AE31" s="651"/>
      <c r="AF31" s="651"/>
      <c r="AG31" s="651"/>
      <c r="AH31" s="651"/>
      <c r="AI31" s="651"/>
      <c r="AJ31" s="651"/>
      <c r="AK31" s="651"/>
      <c r="AL31" s="652" t="s">
        <v>173</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15">
        <v>99.4</v>
      </c>
      <c r="BH31" s="702"/>
      <c r="BI31" s="702"/>
      <c r="BJ31" s="702"/>
      <c r="BK31" s="702"/>
      <c r="BL31" s="702"/>
      <c r="BM31" s="642">
        <v>96.3</v>
      </c>
      <c r="BN31" s="702"/>
      <c r="BO31" s="702"/>
      <c r="BP31" s="702"/>
      <c r="BQ31" s="703"/>
      <c r="BR31" s="715">
        <v>99.2</v>
      </c>
      <c r="BS31" s="702"/>
      <c r="BT31" s="702"/>
      <c r="BU31" s="702"/>
      <c r="BV31" s="702"/>
      <c r="BW31" s="702"/>
      <c r="BX31" s="642">
        <v>96.2</v>
      </c>
      <c r="BY31" s="702"/>
      <c r="BZ31" s="702"/>
      <c r="CA31" s="702"/>
      <c r="CB31" s="703"/>
      <c r="CD31" s="689"/>
      <c r="CE31" s="690"/>
      <c r="CF31" s="662" t="s">
        <v>313</v>
      </c>
      <c r="CG31" s="663"/>
      <c r="CH31" s="663"/>
      <c r="CI31" s="663"/>
      <c r="CJ31" s="663"/>
      <c r="CK31" s="663"/>
      <c r="CL31" s="663"/>
      <c r="CM31" s="663"/>
      <c r="CN31" s="663"/>
      <c r="CO31" s="663"/>
      <c r="CP31" s="663"/>
      <c r="CQ31" s="664"/>
      <c r="CR31" s="647">
        <v>20946</v>
      </c>
      <c r="CS31" s="683"/>
      <c r="CT31" s="683"/>
      <c r="CU31" s="683"/>
      <c r="CV31" s="683"/>
      <c r="CW31" s="683"/>
      <c r="CX31" s="683"/>
      <c r="CY31" s="684"/>
      <c r="CZ31" s="652">
        <v>0.3</v>
      </c>
      <c r="DA31" s="681"/>
      <c r="DB31" s="681"/>
      <c r="DC31" s="685"/>
      <c r="DD31" s="656">
        <v>20863</v>
      </c>
      <c r="DE31" s="683"/>
      <c r="DF31" s="683"/>
      <c r="DG31" s="683"/>
      <c r="DH31" s="683"/>
      <c r="DI31" s="683"/>
      <c r="DJ31" s="683"/>
      <c r="DK31" s="684"/>
      <c r="DL31" s="656">
        <v>20863</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3" t="s">
        <v>314</v>
      </c>
      <c r="C32" s="694"/>
      <c r="D32" s="694"/>
      <c r="E32" s="694"/>
      <c r="F32" s="694"/>
      <c r="G32" s="694"/>
      <c r="H32" s="694"/>
      <c r="I32" s="694"/>
      <c r="J32" s="694"/>
      <c r="K32" s="694"/>
      <c r="L32" s="694"/>
      <c r="M32" s="694"/>
      <c r="N32" s="694"/>
      <c r="O32" s="694"/>
      <c r="P32" s="694"/>
      <c r="Q32" s="695"/>
      <c r="R32" s="647" t="s">
        <v>173</v>
      </c>
      <c r="S32" s="648"/>
      <c r="T32" s="648"/>
      <c r="U32" s="648"/>
      <c r="V32" s="648"/>
      <c r="W32" s="648"/>
      <c r="X32" s="648"/>
      <c r="Y32" s="649"/>
      <c r="Z32" s="650" t="s">
        <v>173</v>
      </c>
      <c r="AA32" s="650"/>
      <c r="AB32" s="650"/>
      <c r="AC32" s="650"/>
      <c r="AD32" s="651" t="s">
        <v>173</v>
      </c>
      <c r="AE32" s="651"/>
      <c r="AF32" s="651"/>
      <c r="AG32" s="651"/>
      <c r="AH32" s="651"/>
      <c r="AI32" s="651"/>
      <c r="AJ32" s="651"/>
      <c r="AK32" s="651"/>
      <c r="AL32" s="652" t="s">
        <v>173</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99.5</v>
      </c>
      <c r="BH32" s="683"/>
      <c r="BI32" s="683"/>
      <c r="BJ32" s="683"/>
      <c r="BK32" s="683"/>
      <c r="BL32" s="683"/>
      <c r="BM32" s="653">
        <v>97.3</v>
      </c>
      <c r="BN32" s="713"/>
      <c r="BO32" s="713"/>
      <c r="BP32" s="713"/>
      <c r="BQ32" s="714"/>
      <c r="BR32" s="716">
        <v>99.2</v>
      </c>
      <c r="BS32" s="683"/>
      <c r="BT32" s="683"/>
      <c r="BU32" s="683"/>
      <c r="BV32" s="683"/>
      <c r="BW32" s="683"/>
      <c r="BX32" s="653">
        <v>97.1</v>
      </c>
      <c r="BY32" s="713"/>
      <c r="BZ32" s="713"/>
      <c r="CA32" s="713"/>
      <c r="CB32" s="714"/>
      <c r="CD32" s="691"/>
      <c r="CE32" s="692"/>
      <c r="CF32" s="662" t="s">
        <v>317</v>
      </c>
      <c r="CG32" s="663"/>
      <c r="CH32" s="663"/>
      <c r="CI32" s="663"/>
      <c r="CJ32" s="663"/>
      <c r="CK32" s="663"/>
      <c r="CL32" s="663"/>
      <c r="CM32" s="663"/>
      <c r="CN32" s="663"/>
      <c r="CO32" s="663"/>
      <c r="CP32" s="663"/>
      <c r="CQ32" s="664"/>
      <c r="CR32" s="647">
        <v>20</v>
      </c>
      <c r="CS32" s="648"/>
      <c r="CT32" s="648"/>
      <c r="CU32" s="648"/>
      <c r="CV32" s="648"/>
      <c r="CW32" s="648"/>
      <c r="CX32" s="648"/>
      <c r="CY32" s="649"/>
      <c r="CZ32" s="652">
        <v>0</v>
      </c>
      <c r="DA32" s="681"/>
      <c r="DB32" s="681"/>
      <c r="DC32" s="685"/>
      <c r="DD32" s="656">
        <v>20</v>
      </c>
      <c r="DE32" s="648"/>
      <c r="DF32" s="648"/>
      <c r="DG32" s="648"/>
      <c r="DH32" s="648"/>
      <c r="DI32" s="648"/>
      <c r="DJ32" s="648"/>
      <c r="DK32" s="649"/>
      <c r="DL32" s="656">
        <v>20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454089</v>
      </c>
      <c r="S33" s="648"/>
      <c r="T33" s="648"/>
      <c r="U33" s="648"/>
      <c r="V33" s="648"/>
      <c r="W33" s="648"/>
      <c r="X33" s="648"/>
      <c r="Y33" s="649"/>
      <c r="Z33" s="650">
        <v>6.6</v>
      </c>
      <c r="AA33" s="650"/>
      <c r="AB33" s="650"/>
      <c r="AC33" s="650"/>
      <c r="AD33" s="651" t="s">
        <v>173</v>
      </c>
      <c r="AE33" s="651"/>
      <c r="AF33" s="651"/>
      <c r="AG33" s="651"/>
      <c r="AH33" s="651"/>
      <c r="AI33" s="651"/>
      <c r="AJ33" s="651"/>
      <c r="AK33" s="651"/>
      <c r="AL33" s="652" t="s">
        <v>173</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99.3</v>
      </c>
      <c r="BH33" s="718"/>
      <c r="BI33" s="718"/>
      <c r="BJ33" s="718"/>
      <c r="BK33" s="718"/>
      <c r="BL33" s="718"/>
      <c r="BM33" s="719">
        <v>95.4</v>
      </c>
      <c r="BN33" s="718"/>
      <c r="BO33" s="718"/>
      <c r="BP33" s="718"/>
      <c r="BQ33" s="720"/>
      <c r="BR33" s="717">
        <v>99.2</v>
      </c>
      <c r="BS33" s="718"/>
      <c r="BT33" s="718"/>
      <c r="BU33" s="718"/>
      <c r="BV33" s="718"/>
      <c r="BW33" s="718"/>
      <c r="BX33" s="719">
        <v>95.2</v>
      </c>
      <c r="BY33" s="718"/>
      <c r="BZ33" s="718"/>
      <c r="CA33" s="718"/>
      <c r="CB33" s="720"/>
      <c r="CD33" s="662" t="s">
        <v>320</v>
      </c>
      <c r="CE33" s="663"/>
      <c r="CF33" s="663"/>
      <c r="CG33" s="663"/>
      <c r="CH33" s="663"/>
      <c r="CI33" s="663"/>
      <c r="CJ33" s="663"/>
      <c r="CK33" s="663"/>
      <c r="CL33" s="663"/>
      <c r="CM33" s="663"/>
      <c r="CN33" s="663"/>
      <c r="CO33" s="663"/>
      <c r="CP33" s="663"/>
      <c r="CQ33" s="664"/>
      <c r="CR33" s="647">
        <v>4154618</v>
      </c>
      <c r="CS33" s="683"/>
      <c r="CT33" s="683"/>
      <c r="CU33" s="683"/>
      <c r="CV33" s="683"/>
      <c r="CW33" s="683"/>
      <c r="CX33" s="683"/>
      <c r="CY33" s="684"/>
      <c r="CZ33" s="652">
        <v>62.9</v>
      </c>
      <c r="DA33" s="681"/>
      <c r="DB33" s="681"/>
      <c r="DC33" s="685"/>
      <c r="DD33" s="656">
        <v>2376447</v>
      </c>
      <c r="DE33" s="683"/>
      <c r="DF33" s="683"/>
      <c r="DG33" s="683"/>
      <c r="DH33" s="683"/>
      <c r="DI33" s="683"/>
      <c r="DJ33" s="683"/>
      <c r="DK33" s="684"/>
      <c r="DL33" s="656">
        <v>1199529</v>
      </c>
      <c r="DM33" s="683"/>
      <c r="DN33" s="683"/>
      <c r="DO33" s="683"/>
      <c r="DP33" s="683"/>
      <c r="DQ33" s="683"/>
      <c r="DR33" s="683"/>
      <c r="DS33" s="683"/>
      <c r="DT33" s="683"/>
      <c r="DU33" s="683"/>
      <c r="DV33" s="684"/>
      <c r="DW33" s="652">
        <v>40.5</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8485</v>
      </c>
      <c r="S34" s="648"/>
      <c r="T34" s="648"/>
      <c r="U34" s="648"/>
      <c r="V34" s="648"/>
      <c r="W34" s="648"/>
      <c r="X34" s="648"/>
      <c r="Y34" s="649"/>
      <c r="Z34" s="650">
        <v>0.1</v>
      </c>
      <c r="AA34" s="650"/>
      <c r="AB34" s="650"/>
      <c r="AC34" s="650"/>
      <c r="AD34" s="651" t="s">
        <v>173</v>
      </c>
      <c r="AE34" s="651"/>
      <c r="AF34" s="651"/>
      <c r="AG34" s="651"/>
      <c r="AH34" s="651"/>
      <c r="AI34" s="651"/>
      <c r="AJ34" s="651"/>
      <c r="AK34" s="651"/>
      <c r="AL34" s="652" t="s">
        <v>173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640433</v>
      </c>
      <c r="CS34" s="648"/>
      <c r="CT34" s="648"/>
      <c r="CU34" s="648"/>
      <c r="CV34" s="648"/>
      <c r="CW34" s="648"/>
      <c r="CX34" s="648"/>
      <c r="CY34" s="649"/>
      <c r="CZ34" s="652">
        <v>9.6999999999999993</v>
      </c>
      <c r="DA34" s="681"/>
      <c r="DB34" s="681"/>
      <c r="DC34" s="685"/>
      <c r="DD34" s="656">
        <v>425134</v>
      </c>
      <c r="DE34" s="648"/>
      <c r="DF34" s="648"/>
      <c r="DG34" s="648"/>
      <c r="DH34" s="648"/>
      <c r="DI34" s="648"/>
      <c r="DJ34" s="648"/>
      <c r="DK34" s="649"/>
      <c r="DL34" s="656">
        <v>299583</v>
      </c>
      <c r="DM34" s="648"/>
      <c r="DN34" s="648"/>
      <c r="DO34" s="648"/>
      <c r="DP34" s="648"/>
      <c r="DQ34" s="648"/>
      <c r="DR34" s="648"/>
      <c r="DS34" s="648"/>
      <c r="DT34" s="648"/>
      <c r="DU34" s="648"/>
      <c r="DV34" s="649"/>
      <c r="DW34" s="652">
        <v>10.1</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578153</v>
      </c>
      <c r="S35" s="648"/>
      <c r="T35" s="648"/>
      <c r="U35" s="648"/>
      <c r="V35" s="648"/>
      <c r="W35" s="648"/>
      <c r="X35" s="648"/>
      <c r="Y35" s="649"/>
      <c r="Z35" s="650">
        <v>8.4</v>
      </c>
      <c r="AA35" s="650"/>
      <c r="AB35" s="650"/>
      <c r="AC35" s="650"/>
      <c r="AD35" s="651" t="s">
        <v>173</v>
      </c>
      <c r="AE35" s="651"/>
      <c r="AF35" s="651"/>
      <c r="AG35" s="651"/>
      <c r="AH35" s="651"/>
      <c r="AI35" s="651"/>
      <c r="AJ35" s="651"/>
      <c r="AK35" s="651"/>
      <c r="AL35" s="652" t="s">
        <v>173</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363907</v>
      </c>
      <c r="CS35" s="683"/>
      <c r="CT35" s="683"/>
      <c r="CU35" s="683"/>
      <c r="CV35" s="683"/>
      <c r="CW35" s="683"/>
      <c r="CX35" s="683"/>
      <c r="CY35" s="684"/>
      <c r="CZ35" s="652">
        <v>5.5</v>
      </c>
      <c r="DA35" s="681"/>
      <c r="DB35" s="681"/>
      <c r="DC35" s="685"/>
      <c r="DD35" s="656">
        <v>282629</v>
      </c>
      <c r="DE35" s="683"/>
      <c r="DF35" s="683"/>
      <c r="DG35" s="683"/>
      <c r="DH35" s="683"/>
      <c r="DI35" s="683"/>
      <c r="DJ35" s="683"/>
      <c r="DK35" s="684"/>
      <c r="DL35" s="656">
        <v>123054</v>
      </c>
      <c r="DM35" s="683"/>
      <c r="DN35" s="683"/>
      <c r="DO35" s="683"/>
      <c r="DP35" s="683"/>
      <c r="DQ35" s="683"/>
      <c r="DR35" s="683"/>
      <c r="DS35" s="683"/>
      <c r="DT35" s="683"/>
      <c r="DU35" s="683"/>
      <c r="DV35" s="684"/>
      <c r="DW35" s="652">
        <v>4.2</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605198</v>
      </c>
      <c r="S36" s="648"/>
      <c r="T36" s="648"/>
      <c r="U36" s="648"/>
      <c r="V36" s="648"/>
      <c r="W36" s="648"/>
      <c r="X36" s="648"/>
      <c r="Y36" s="649"/>
      <c r="Z36" s="650">
        <v>8.8000000000000007</v>
      </c>
      <c r="AA36" s="650"/>
      <c r="AB36" s="650"/>
      <c r="AC36" s="650"/>
      <c r="AD36" s="651" t="s">
        <v>173</v>
      </c>
      <c r="AE36" s="651"/>
      <c r="AF36" s="651"/>
      <c r="AG36" s="651"/>
      <c r="AH36" s="651"/>
      <c r="AI36" s="651"/>
      <c r="AJ36" s="651"/>
      <c r="AK36" s="651"/>
      <c r="AL36" s="652" t="s">
        <v>173</v>
      </c>
      <c r="AM36" s="653"/>
      <c r="AN36" s="653"/>
      <c r="AO36" s="654"/>
      <c r="AP36" s="235"/>
      <c r="AQ36" s="721" t="s">
        <v>328</v>
      </c>
      <c r="AR36" s="722"/>
      <c r="AS36" s="722"/>
      <c r="AT36" s="722"/>
      <c r="AU36" s="722"/>
      <c r="AV36" s="722"/>
      <c r="AW36" s="722"/>
      <c r="AX36" s="722"/>
      <c r="AY36" s="723"/>
      <c r="AZ36" s="636">
        <v>523526</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85630</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2009249</v>
      </c>
      <c r="CS36" s="648"/>
      <c r="CT36" s="648"/>
      <c r="CU36" s="648"/>
      <c r="CV36" s="648"/>
      <c r="CW36" s="648"/>
      <c r="CX36" s="648"/>
      <c r="CY36" s="649"/>
      <c r="CZ36" s="652">
        <v>30.4</v>
      </c>
      <c r="DA36" s="681"/>
      <c r="DB36" s="681"/>
      <c r="DC36" s="685"/>
      <c r="DD36" s="656">
        <v>584392</v>
      </c>
      <c r="DE36" s="648"/>
      <c r="DF36" s="648"/>
      <c r="DG36" s="648"/>
      <c r="DH36" s="648"/>
      <c r="DI36" s="648"/>
      <c r="DJ36" s="648"/>
      <c r="DK36" s="649"/>
      <c r="DL36" s="656">
        <v>414814</v>
      </c>
      <c r="DM36" s="648"/>
      <c r="DN36" s="648"/>
      <c r="DO36" s="648"/>
      <c r="DP36" s="648"/>
      <c r="DQ36" s="648"/>
      <c r="DR36" s="648"/>
      <c r="DS36" s="648"/>
      <c r="DT36" s="648"/>
      <c r="DU36" s="648"/>
      <c r="DV36" s="649"/>
      <c r="DW36" s="652">
        <v>14</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222260</v>
      </c>
      <c r="S37" s="648"/>
      <c r="T37" s="648"/>
      <c r="U37" s="648"/>
      <c r="V37" s="648"/>
      <c r="W37" s="648"/>
      <c r="X37" s="648"/>
      <c r="Y37" s="649"/>
      <c r="Z37" s="650">
        <v>3.2</v>
      </c>
      <c r="AA37" s="650"/>
      <c r="AB37" s="650"/>
      <c r="AC37" s="650"/>
      <c r="AD37" s="651" t="s">
        <v>253</v>
      </c>
      <c r="AE37" s="651"/>
      <c r="AF37" s="651"/>
      <c r="AG37" s="651"/>
      <c r="AH37" s="651"/>
      <c r="AI37" s="651"/>
      <c r="AJ37" s="651"/>
      <c r="AK37" s="651"/>
      <c r="AL37" s="652" t="s">
        <v>173</v>
      </c>
      <c r="AM37" s="653"/>
      <c r="AN37" s="653"/>
      <c r="AO37" s="654"/>
      <c r="AQ37" s="725" t="s">
        <v>332</v>
      </c>
      <c r="AR37" s="726"/>
      <c r="AS37" s="726"/>
      <c r="AT37" s="726"/>
      <c r="AU37" s="726"/>
      <c r="AV37" s="726"/>
      <c r="AW37" s="726"/>
      <c r="AX37" s="726"/>
      <c r="AY37" s="727"/>
      <c r="AZ37" s="647">
        <v>130146</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82508</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193145</v>
      </c>
      <c r="CS37" s="683"/>
      <c r="CT37" s="683"/>
      <c r="CU37" s="683"/>
      <c r="CV37" s="683"/>
      <c r="CW37" s="683"/>
      <c r="CX37" s="683"/>
      <c r="CY37" s="684"/>
      <c r="CZ37" s="652">
        <v>2.9</v>
      </c>
      <c r="DA37" s="681"/>
      <c r="DB37" s="681"/>
      <c r="DC37" s="685"/>
      <c r="DD37" s="656">
        <v>190311</v>
      </c>
      <c r="DE37" s="683"/>
      <c r="DF37" s="683"/>
      <c r="DG37" s="683"/>
      <c r="DH37" s="683"/>
      <c r="DI37" s="683"/>
      <c r="DJ37" s="683"/>
      <c r="DK37" s="684"/>
      <c r="DL37" s="656">
        <v>188404</v>
      </c>
      <c r="DM37" s="683"/>
      <c r="DN37" s="683"/>
      <c r="DO37" s="683"/>
      <c r="DP37" s="683"/>
      <c r="DQ37" s="683"/>
      <c r="DR37" s="683"/>
      <c r="DS37" s="683"/>
      <c r="DT37" s="683"/>
      <c r="DU37" s="683"/>
      <c r="DV37" s="684"/>
      <c r="DW37" s="652">
        <v>6.4</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26545</v>
      </c>
      <c r="S38" s="648"/>
      <c r="T38" s="648"/>
      <c r="U38" s="648"/>
      <c r="V38" s="648"/>
      <c r="W38" s="648"/>
      <c r="X38" s="648"/>
      <c r="Y38" s="649"/>
      <c r="Z38" s="650">
        <v>0.4</v>
      </c>
      <c r="AA38" s="650"/>
      <c r="AB38" s="650"/>
      <c r="AC38" s="650"/>
      <c r="AD38" s="651">
        <v>21</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42776</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966</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412923</v>
      </c>
      <c r="CS38" s="648"/>
      <c r="CT38" s="648"/>
      <c r="CU38" s="648"/>
      <c r="CV38" s="648"/>
      <c r="CW38" s="648"/>
      <c r="CX38" s="648"/>
      <c r="CY38" s="649"/>
      <c r="CZ38" s="652">
        <v>6.3</v>
      </c>
      <c r="DA38" s="681"/>
      <c r="DB38" s="681"/>
      <c r="DC38" s="685"/>
      <c r="DD38" s="656">
        <v>364186</v>
      </c>
      <c r="DE38" s="648"/>
      <c r="DF38" s="648"/>
      <c r="DG38" s="648"/>
      <c r="DH38" s="648"/>
      <c r="DI38" s="648"/>
      <c r="DJ38" s="648"/>
      <c r="DK38" s="649"/>
      <c r="DL38" s="656">
        <v>362078</v>
      </c>
      <c r="DM38" s="648"/>
      <c r="DN38" s="648"/>
      <c r="DO38" s="648"/>
      <c r="DP38" s="648"/>
      <c r="DQ38" s="648"/>
      <c r="DR38" s="648"/>
      <c r="DS38" s="648"/>
      <c r="DT38" s="648"/>
      <c r="DU38" s="648"/>
      <c r="DV38" s="649"/>
      <c r="DW38" s="652">
        <v>12.2</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241100</v>
      </c>
      <c r="S39" s="648"/>
      <c r="T39" s="648"/>
      <c r="U39" s="648"/>
      <c r="V39" s="648"/>
      <c r="W39" s="648"/>
      <c r="X39" s="648"/>
      <c r="Y39" s="649"/>
      <c r="Z39" s="650">
        <v>3.5</v>
      </c>
      <c r="AA39" s="650"/>
      <c r="AB39" s="650"/>
      <c r="AC39" s="650"/>
      <c r="AD39" s="651" t="s">
        <v>173</v>
      </c>
      <c r="AE39" s="651"/>
      <c r="AF39" s="651"/>
      <c r="AG39" s="651"/>
      <c r="AH39" s="651"/>
      <c r="AI39" s="651"/>
      <c r="AJ39" s="651"/>
      <c r="AK39" s="651"/>
      <c r="AL39" s="652" t="s">
        <v>173</v>
      </c>
      <c r="AM39" s="653"/>
      <c r="AN39" s="653"/>
      <c r="AO39" s="654"/>
      <c r="AQ39" s="725" t="s">
        <v>340</v>
      </c>
      <c r="AR39" s="726"/>
      <c r="AS39" s="726"/>
      <c r="AT39" s="726"/>
      <c r="AU39" s="726"/>
      <c r="AV39" s="726"/>
      <c r="AW39" s="726"/>
      <c r="AX39" s="726"/>
      <c r="AY39" s="727"/>
      <c r="AZ39" s="647">
        <v>3573</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1646</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720106</v>
      </c>
      <c r="CS39" s="683"/>
      <c r="CT39" s="683"/>
      <c r="CU39" s="683"/>
      <c r="CV39" s="683"/>
      <c r="CW39" s="683"/>
      <c r="CX39" s="683"/>
      <c r="CY39" s="684"/>
      <c r="CZ39" s="652">
        <v>10.9</v>
      </c>
      <c r="DA39" s="681"/>
      <c r="DB39" s="681"/>
      <c r="DC39" s="685"/>
      <c r="DD39" s="656">
        <v>720106</v>
      </c>
      <c r="DE39" s="683"/>
      <c r="DF39" s="683"/>
      <c r="DG39" s="683"/>
      <c r="DH39" s="683"/>
      <c r="DI39" s="683"/>
      <c r="DJ39" s="683"/>
      <c r="DK39" s="684"/>
      <c r="DL39" s="656" t="s">
        <v>173</v>
      </c>
      <c r="DM39" s="683"/>
      <c r="DN39" s="683"/>
      <c r="DO39" s="683"/>
      <c r="DP39" s="683"/>
      <c r="DQ39" s="683"/>
      <c r="DR39" s="683"/>
      <c r="DS39" s="683"/>
      <c r="DT39" s="683"/>
      <c r="DU39" s="683"/>
      <c r="DV39" s="684"/>
      <c r="DW39" s="652" t="s">
        <v>253</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173</v>
      </c>
      <c r="S40" s="648"/>
      <c r="T40" s="648"/>
      <c r="U40" s="648"/>
      <c r="V40" s="648"/>
      <c r="W40" s="648"/>
      <c r="X40" s="648"/>
      <c r="Y40" s="649"/>
      <c r="Z40" s="650" t="s">
        <v>173</v>
      </c>
      <c r="AA40" s="650"/>
      <c r="AB40" s="650"/>
      <c r="AC40" s="650"/>
      <c r="AD40" s="651" t="s">
        <v>173</v>
      </c>
      <c r="AE40" s="651"/>
      <c r="AF40" s="651"/>
      <c r="AG40" s="651"/>
      <c r="AH40" s="651"/>
      <c r="AI40" s="651"/>
      <c r="AJ40" s="651"/>
      <c r="AK40" s="651"/>
      <c r="AL40" s="652" t="s">
        <v>173</v>
      </c>
      <c r="AM40" s="653"/>
      <c r="AN40" s="653"/>
      <c r="AO40" s="654"/>
      <c r="AQ40" s="725" t="s">
        <v>344</v>
      </c>
      <c r="AR40" s="726"/>
      <c r="AS40" s="726"/>
      <c r="AT40" s="726"/>
      <c r="AU40" s="726"/>
      <c r="AV40" s="726"/>
      <c r="AW40" s="726"/>
      <c r="AX40" s="726"/>
      <c r="AY40" s="727"/>
      <c r="AZ40" s="647">
        <v>1907</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113</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8000</v>
      </c>
      <c r="CS40" s="648"/>
      <c r="CT40" s="648"/>
      <c r="CU40" s="648"/>
      <c r="CV40" s="648"/>
      <c r="CW40" s="648"/>
      <c r="CX40" s="648"/>
      <c r="CY40" s="649"/>
      <c r="CZ40" s="652">
        <v>0.1</v>
      </c>
      <c r="DA40" s="681"/>
      <c r="DB40" s="681"/>
      <c r="DC40" s="685"/>
      <c r="DD40" s="656" t="s">
        <v>173</v>
      </c>
      <c r="DE40" s="648"/>
      <c r="DF40" s="648"/>
      <c r="DG40" s="648"/>
      <c r="DH40" s="648"/>
      <c r="DI40" s="648"/>
      <c r="DJ40" s="648"/>
      <c r="DK40" s="649"/>
      <c r="DL40" s="656" t="s">
        <v>173</v>
      </c>
      <c r="DM40" s="648"/>
      <c r="DN40" s="648"/>
      <c r="DO40" s="648"/>
      <c r="DP40" s="648"/>
      <c r="DQ40" s="648"/>
      <c r="DR40" s="648"/>
      <c r="DS40" s="648"/>
      <c r="DT40" s="648"/>
      <c r="DU40" s="648"/>
      <c r="DV40" s="649"/>
      <c r="DW40" s="652" t="s">
        <v>173</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173</v>
      </c>
      <c r="S41" s="648"/>
      <c r="T41" s="648"/>
      <c r="U41" s="648"/>
      <c r="V41" s="648"/>
      <c r="W41" s="648"/>
      <c r="X41" s="648"/>
      <c r="Y41" s="649"/>
      <c r="Z41" s="650" t="s">
        <v>173</v>
      </c>
      <c r="AA41" s="650"/>
      <c r="AB41" s="650"/>
      <c r="AC41" s="650"/>
      <c r="AD41" s="651" t="s">
        <v>173</v>
      </c>
      <c r="AE41" s="651"/>
      <c r="AF41" s="651"/>
      <c r="AG41" s="651"/>
      <c r="AH41" s="651"/>
      <c r="AI41" s="651"/>
      <c r="AJ41" s="651"/>
      <c r="AK41" s="651"/>
      <c r="AL41" s="652" t="s">
        <v>173</v>
      </c>
      <c r="AM41" s="653"/>
      <c r="AN41" s="653"/>
      <c r="AO41" s="654"/>
      <c r="AQ41" s="725" t="s">
        <v>349</v>
      </c>
      <c r="AR41" s="726"/>
      <c r="AS41" s="726"/>
      <c r="AT41" s="726"/>
      <c r="AU41" s="726"/>
      <c r="AV41" s="726"/>
      <c r="AW41" s="726"/>
      <c r="AX41" s="726"/>
      <c r="AY41" s="727"/>
      <c r="AZ41" s="647">
        <v>76493</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173</v>
      </c>
      <c r="CS41" s="683"/>
      <c r="CT41" s="683"/>
      <c r="CU41" s="683"/>
      <c r="CV41" s="683"/>
      <c r="CW41" s="683"/>
      <c r="CX41" s="683"/>
      <c r="CY41" s="684"/>
      <c r="CZ41" s="652" t="s">
        <v>173</v>
      </c>
      <c r="DA41" s="681"/>
      <c r="DB41" s="681"/>
      <c r="DC41" s="685"/>
      <c r="DD41" s="656" t="s">
        <v>173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88100</v>
      </c>
      <c r="S42" s="648"/>
      <c r="T42" s="648"/>
      <c r="U42" s="648"/>
      <c r="V42" s="648"/>
      <c r="W42" s="648"/>
      <c r="X42" s="648"/>
      <c r="Y42" s="649"/>
      <c r="Z42" s="650">
        <v>1.3</v>
      </c>
      <c r="AA42" s="650"/>
      <c r="AB42" s="650"/>
      <c r="AC42" s="650"/>
      <c r="AD42" s="651" t="s">
        <v>173</v>
      </c>
      <c r="AE42" s="651"/>
      <c r="AF42" s="651"/>
      <c r="AG42" s="651"/>
      <c r="AH42" s="651"/>
      <c r="AI42" s="651"/>
      <c r="AJ42" s="651"/>
      <c r="AK42" s="651"/>
      <c r="AL42" s="652" t="s">
        <v>173</v>
      </c>
      <c r="AM42" s="653"/>
      <c r="AN42" s="653"/>
      <c r="AO42" s="654"/>
      <c r="AQ42" s="746" t="s">
        <v>353</v>
      </c>
      <c r="AR42" s="747"/>
      <c r="AS42" s="747"/>
      <c r="AT42" s="747"/>
      <c r="AU42" s="747"/>
      <c r="AV42" s="747"/>
      <c r="AW42" s="747"/>
      <c r="AX42" s="747"/>
      <c r="AY42" s="748"/>
      <c r="AZ42" s="738">
        <v>268631</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349</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352430</v>
      </c>
      <c r="CS42" s="648"/>
      <c r="CT42" s="648"/>
      <c r="CU42" s="648"/>
      <c r="CV42" s="648"/>
      <c r="CW42" s="648"/>
      <c r="CX42" s="648"/>
      <c r="CY42" s="649"/>
      <c r="CZ42" s="652">
        <v>5.3</v>
      </c>
      <c r="DA42" s="653"/>
      <c r="DB42" s="653"/>
      <c r="DC42" s="665"/>
      <c r="DD42" s="656">
        <v>126068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356</v>
      </c>
      <c r="C43" s="698"/>
      <c r="D43" s="698"/>
      <c r="E43" s="698"/>
      <c r="F43" s="698"/>
      <c r="G43" s="698"/>
      <c r="H43" s="698"/>
      <c r="I43" s="698"/>
      <c r="J43" s="698"/>
      <c r="K43" s="698"/>
      <c r="L43" s="698"/>
      <c r="M43" s="698"/>
      <c r="N43" s="698"/>
      <c r="O43" s="698"/>
      <c r="P43" s="698"/>
      <c r="Q43" s="699"/>
      <c r="R43" s="738">
        <v>6889016</v>
      </c>
      <c r="S43" s="739"/>
      <c r="T43" s="739"/>
      <c r="U43" s="739"/>
      <c r="V43" s="739"/>
      <c r="W43" s="739"/>
      <c r="X43" s="739"/>
      <c r="Y43" s="740"/>
      <c r="Z43" s="741">
        <v>100</v>
      </c>
      <c r="AA43" s="741"/>
      <c r="AB43" s="741"/>
      <c r="AC43" s="741"/>
      <c r="AD43" s="742">
        <v>2876076</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22948</v>
      </c>
      <c r="CS43" s="683"/>
      <c r="CT43" s="683"/>
      <c r="CU43" s="683"/>
      <c r="CV43" s="683"/>
      <c r="CW43" s="683"/>
      <c r="CX43" s="683"/>
      <c r="CY43" s="684"/>
      <c r="CZ43" s="652">
        <v>0.3</v>
      </c>
      <c r="DA43" s="681"/>
      <c r="DB43" s="681"/>
      <c r="DC43" s="685"/>
      <c r="DD43" s="656">
        <v>22894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296323</v>
      </c>
      <c r="CS44" s="648"/>
      <c r="CT44" s="648"/>
      <c r="CU44" s="648"/>
      <c r="CV44" s="648"/>
      <c r="CW44" s="648"/>
      <c r="CX44" s="648"/>
      <c r="CY44" s="649"/>
      <c r="CZ44" s="652">
        <v>4.5</v>
      </c>
      <c r="DA44" s="653"/>
      <c r="DB44" s="653"/>
      <c r="DC44" s="665"/>
      <c r="DD44" s="656">
        <v>89656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148121</v>
      </c>
      <c r="CS45" s="683"/>
      <c r="CT45" s="683"/>
      <c r="CU45" s="683"/>
      <c r="CV45" s="683"/>
      <c r="CW45" s="683"/>
      <c r="CX45" s="683"/>
      <c r="CY45" s="684"/>
      <c r="CZ45" s="652">
        <v>2.2000000000000002</v>
      </c>
      <c r="DA45" s="681"/>
      <c r="DB45" s="681"/>
      <c r="DC45" s="685"/>
      <c r="DD45" s="656">
        <v>11078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121445</v>
      </c>
      <c r="CS46" s="648"/>
      <c r="CT46" s="648"/>
      <c r="CU46" s="648"/>
      <c r="CV46" s="648"/>
      <c r="CW46" s="648"/>
      <c r="CX46" s="648"/>
      <c r="CY46" s="649"/>
      <c r="CZ46" s="652">
        <v>1.8</v>
      </c>
      <c r="DA46" s="653"/>
      <c r="DB46" s="653"/>
      <c r="DC46" s="665"/>
      <c r="DD46" s="656">
        <v>72946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56107</v>
      </c>
      <c r="CS47" s="683"/>
      <c r="CT47" s="683"/>
      <c r="CU47" s="683"/>
      <c r="CV47" s="683"/>
      <c r="CW47" s="683"/>
      <c r="CX47" s="683"/>
      <c r="CY47" s="684"/>
      <c r="CZ47" s="652">
        <v>0.9</v>
      </c>
      <c r="DA47" s="681"/>
      <c r="DB47" s="681"/>
      <c r="DC47" s="685"/>
      <c r="DD47" s="656">
        <v>36412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173</v>
      </c>
      <c r="CS48" s="648"/>
      <c r="CT48" s="648"/>
      <c r="CU48" s="648"/>
      <c r="CV48" s="648"/>
      <c r="CW48" s="648"/>
      <c r="CX48" s="648"/>
      <c r="CY48" s="649"/>
      <c r="CZ48" s="652" t="s">
        <v>253</v>
      </c>
      <c r="DA48" s="653"/>
      <c r="DB48" s="653"/>
      <c r="DC48" s="665"/>
      <c r="DD48" s="656" t="s">
        <v>173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366</v>
      </c>
      <c r="CE49" s="698"/>
      <c r="CF49" s="698"/>
      <c r="CG49" s="698"/>
      <c r="CH49" s="698"/>
      <c r="CI49" s="698"/>
      <c r="CJ49" s="698"/>
      <c r="CK49" s="698"/>
      <c r="CL49" s="698"/>
      <c r="CM49" s="698"/>
      <c r="CN49" s="698"/>
      <c r="CO49" s="698"/>
      <c r="CP49" s="698"/>
      <c r="CQ49" s="699"/>
      <c r="CR49" s="738">
        <v>6600209</v>
      </c>
      <c r="CS49" s="718"/>
      <c r="CT49" s="718"/>
      <c r="CU49" s="718"/>
      <c r="CV49" s="718"/>
      <c r="CW49" s="718"/>
      <c r="CX49" s="718"/>
      <c r="CY49" s="749"/>
      <c r="CZ49" s="743">
        <v>100</v>
      </c>
      <c r="DA49" s="750"/>
      <c r="DB49" s="750"/>
      <c r="DC49" s="751"/>
      <c r="DD49" s="752">
        <v>4158383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VMfb6czfDhyDtokk/RnWEn/9o2QNE1UOkJ/1GMTrHsxnxcWOT366yjwxWjFZEnycJag21WXko2lGzMb/K/7GaQ==" saltValue="glayc1o3yWs3SYijSPAE9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election activeCell="Q33" sqref="Q33:U3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6862</v>
      </c>
      <c r="R7" s="783"/>
      <c r="S7" s="783"/>
      <c r="T7" s="783"/>
      <c r="U7" s="783"/>
      <c r="V7" s="783">
        <v>6573</v>
      </c>
      <c r="W7" s="783"/>
      <c r="X7" s="783"/>
      <c r="Y7" s="783"/>
      <c r="Z7" s="783"/>
      <c r="AA7" s="783">
        <v>289</v>
      </c>
      <c r="AB7" s="783"/>
      <c r="AC7" s="783"/>
      <c r="AD7" s="783"/>
      <c r="AE7" s="784"/>
      <c r="AF7" s="785">
        <v>117</v>
      </c>
      <c r="AG7" s="786"/>
      <c r="AH7" s="786"/>
      <c r="AI7" s="786"/>
      <c r="AJ7" s="787"/>
      <c r="AK7" s="822">
        <v>754</v>
      </c>
      <c r="AL7" s="823"/>
      <c r="AM7" s="823"/>
      <c r="AN7" s="823"/>
      <c r="AO7" s="823"/>
      <c r="AP7" s="823">
        <v>6565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588</v>
      </c>
      <c r="BT7" s="827"/>
      <c r="BU7" s="827"/>
      <c r="BV7" s="827"/>
      <c r="BW7" s="827"/>
      <c r="BX7" s="827"/>
      <c r="BY7" s="827"/>
      <c r="BZ7" s="827"/>
      <c r="CA7" s="827"/>
      <c r="CB7" s="827"/>
      <c r="CC7" s="827"/>
      <c r="CD7" s="827"/>
      <c r="CE7" s="827"/>
      <c r="CF7" s="827"/>
      <c r="CG7" s="828"/>
      <c r="CH7" s="819">
        <v>-10</v>
      </c>
      <c r="CI7" s="820"/>
      <c r="CJ7" s="820"/>
      <c r="CK7" s="820"/>
      <c r="CL7" s="821"/>
      <c r="CM7" s="819">
        <v>-10</v>
      </c>
      <c r="CN7" s="820"/>
      <c r="CO7" s="820"/>
      <c r="CP7" s="820"/>
      <c r="CQ7" s="821"/>
      <c r="CR7" s="819">
        <v>15</v>
      </c>
      <c r="CS7" s="820"/>
      <c r="CT7" s="820"/>
      <c r="CU7" s="820"/>
      <c r="CV7" s="821"/>
      <c r="CW7" s="819">
        <v>33</v>
      </c>
      <c r="CX7" s="820"/>
      <c r="CY7" s="820"/>
      <c r="CZ7" s="820"/>
      <c r="DA7" s="821"/>
      <c r="DB7" s="819" t="s">
        <v>590</v>
      </c>
      <c r="DC7" s="820"/>
      <c r="DD7" s="820"/>
      <c r="DE7" s="820"/>
      <c r="DF7" s="821"/>
      <c r="DG7" s="819" t="s">
        <v>590</v>
      </c>
      <c r="DH7" s="820"/>
      <c r="DI7" s="820"/>
      <c r="DJ7" s="820"/>
      <c r="DK7" s="821"/>
      <c r="DL7" s="819" t="s">
        <v>590</v>
      </c>
      <c r="DM7" s="820"/>
      <c r="DN7" s="820"/>
      <c r="DO7" s="820"/>
      <c r="DP7" s="821"/>
      <c r="DQ7" s="819" t="s">
        <v>590</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86</v>
      </c>
      <c r="R8" s="807"/>
      <c r="S8" s="807"/>
      <c r="T8" s="807"/>
      <c r="U8" s="807"/>
      <c r="V8" s="807">
        <v>86</v>
      </c>
      <c r="W8" s="807"/>
      <c r="X8" s="807"/>
      <c r="Y8" s="807"/>
      <c r="Z8" s="807"/>
      <c r="AA8" s="807">
        <v>0</v>
      </c>
      <c r="AB8" s="807"/>
      <c r="AC8" s="807"/>
      <c r="AD8" s="807"/>
      <c r="AE8" s="808"/>
      <c r="AF8" s="809">
        <v>0</v>
      </c>
      <c r="AG8" s="810"/>
      <c r="AH8" s="810"/>
      <c r="AI8" s="810"/>
      <c r="AJ8" s="811"/>
      <c r="AK8" s="812">
        <v>62</v>
      </c>
      <c r="AL8" s="813"/>
      <c r="AM8" s="813"/>
      <c r="AN8" s="813"/>
      <c r="AO8" s="813"/>
      <c r="AP8" s="813" t="s">
        <v>575</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6889</v>
      </c>
      <c r="R23" s="842"/>
      <c r="S23" s="842"/>
      <c r="T23" s="842"/>
      <c r="U23" s="842"/>
      <c r="V23" s="842">
        <v>6600</v>
      </c>
      <c r="W23" s="842"/>
      <c r="X23" s="842"/>
      <c r="Y23" s="842"/>
      <c r="Z23" s="842"/>
      <c r="AA23" s="842">
        <v>289</v>
      </c>
      <c r="AB23" s="842"/>
      <c r="AC23" s="842"/>
      <c r="AD23" s="842"/>
      <c r="AE23" s="843"/>
      <c r="AF23" s="844">
        <v>117</v>
      </c>
      <c r="AG23" s="842"/>
      <c r="AH23" s="842"/>
      <c r="AI23" s="842"/>
      <c r="AJ23" s="845"/>
      <c r="AK23" s="846"/>
      <c r="AL23" s="847"/>
      <c r="AM23" s="847"/>
      <c r="AN23" s="847"/>
      <c r="AO23" s="847"/>
      <c r="AP23" s="842">
        <v>6565</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69">
        <v>932</v>
      </c>
      <c r="R28" s="870"/>
      <c r="S28" s="870"/>
      <c r="T28" s="870"/>
      <c r="U28" s="870"/>
      <c r="V28" s="870">
        <v>846</v>
      </c>
      <c r="W28" s="870"/>
      <c r="X28" s="870"/>
      <c r="Y28" s="870"/>
      <c r="Z28" s="870"/>
      <c r="AA28" s="870">
        <v>86</v>
      </c>
      <c r="AB28" s="870"/>
      <c r="AC28" s="870"/>
      <c r="AD28" s="870"/>
      <c r="AE28" s="871"/>
      <c r="AF28" s="872">
        <v>86</v>
      </c>
      <c r="AG28" s="870"/>
      <c r="AH28" s="870"/>
      <c r="AI28" s="870"/>
      <c r="AJ28" s="873"/>
      <c r="AK28" s="874">
        <v>54</v>
      </c>
      <c r="AL28" s="875"/>
      <c r="AM28" s="875"/>
      <c r="AN28" s="875"/>
      <c r="AO28" s="875"/>
      <c r="AP28" s="866" t="s">
        <v>575</v>
      </c>
      <c r="AQ28" s="866"/>
      <c r="AR28" s="866"/>
      <c r="AS28" s="866"/>
      <c r="AT28" s="866"/>
      <c r="AU28" s="866" t="s">
        <v>575</v>
      </c>
      <c r="AV28" s="866"/>
      <c r="AW28" s="866"/>
      <c r="AX28" s="866"/>
      <c r="AY28" s="866"/>
      <c r="AZ28" s="866" t="s">
        <v>575</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951</v>
      </c>
      <c r="R29" s="807"/>
      <c r="S29" s="807"/>
      <c r="T29" s="807"/>
      <c r="U29" s="807"/>
      <c r="V29" s="807">
        <v>936</v>
      </c>
      <c r="W29" s="807"/>
      <c r="X29" s="807"/>
      <c r="Y29" s="807"/>
      <c r="Z29" s="807"/>
      <c r="AA29" s="807">
        <v>15</v>
      </c>
      <c r="AB29" s="807"/>
      <c r="AC29" s="807"/>
      <c r="AD29" s="807"/>
      <c r="AE29" s="808"/>
      <c r="AF29" s="809">
        <v>15</v>
      </c>
      <c r="AG29" s="810"/>
      <c r="AH29" s="810"/>
      <c r="AI29" s="810"/>
      <c r="AJ29" s="811"/>
      <c r="AK29" s="878">
        <v>127</v>
      </c>
      <c r="AL29" s="866"/>
      <c r="AM29" s="866"/>
      <c r="AN29" s="866"/>
      <c r="AO29" s="866"/>
      <c r="AP29" s="866" t="s">
        <v>576</v>
      </c>
      <c r="AQ29" s="866"/>
      <c r="AR29" s="866"/>
      <c r="AS29" s="866"/>
      <c r="AT29" s="866"/>
      <c r="AU29" s="866" t="s">
        <v>576</v>
      </c>
      <c r="AV29" s="866"/>
      <c r="AW29" s="866"/>
      <c r="AX29" s="866"/>
      <c r="AY29" s="866"/>
      <c r="AZ29" s="866" t="s">
        <v>576</v>
      </c>
      <c r="BA29" s="866"/>
      <c r="BB29" s="866"/>
      <c r="BC29" s="866"/>
      <c r="BD29" s="866"/>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95</v>
      </c>
      <c r="R30" s="807"/>
      <c r="S30" s="807"/>
      <c r="T30" s="807"/>
      <c r="U30" s="807"/>
      <c r="V30" s="807">
        <v>94</v>
      </c>
      <c r="W30" s="807"/>
      <c r="X30" s="807"/>
      <c r="Y30" s="807"/>
      <c r="Z30" s="807"/>
      <c r="AA30" s="807">
        <v>1</v>
      </c>
      <c r="AB30" s="807"/>
      <c r="AC30" s="807"/>
      <c r="AD30" s="807"/>
      <c r="AE30" s="808"/>
      <c r="AF30" s="809">
        <v>1</v>
      </c>
      <c r="AG30" s="810"/>
      <c r="AH30" s="810"/>
      <c r="AI30" s="810"/>
      <c r="AJ30" s="811"/>
      <c r="AK30" s="878">
        <v>31</v>
      </c>
      <c r="AL30" s="866"/>
      <c r="AM30" s="866"/>
      <c r="AN30" s="866"/>
      <c r="AO30" s="866"/>
      <c r="AP30" s="866" t="s">
        <v>576</v>
      </c>
      <c r="AQ30" s="866"/>
      <c r="AR30" s="866"/>
      <c r="AS30" s="866"/>
      <c r="AT30" s="866"/>
      <c r="AU30" s="866" t="s">
        <v>575</v>
      </c>
      <c r="AV30" s="866"/>
      <c r="AW30" s="866"/>
      <c r="AX30" s="866"/>
      <c r="AY30" s="866"/>
      <c r="AZ30" s="866" t="s">
        <v>576</v>
      </c>
      <c r="BA30" s="866"/>
      <c r="BB30" s="866"/>
      <c r="BC30" s="866"/>
      <c r="BD30" s="866"/>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6</v>
      </c>
      <c r="R31" s="807"/>
      <c r="S31" s="807"/>
      <c r="T31" s="807"/>
      <c r="U31" s="807"/>
      <c r="V31" s="807">
        <v>6</v>
      </c>
      <c r="W31" s="807"/>
      <c r="X31" s="807"/>
      <c r="Y31" s="807"/>
      <c r="Z31" s="807"/>
      <c r="AA31" s="807">
        <v>0</v>
      </c>
      <c r="AB31" s="807"/>
      <c r="AC31" s="807"/>
      <c r="AD31" s="807"/>
      <c r="AE31" s="808"/>
      <c r="AF31" s="809">
        <v>0</v>
      </c>
      <c r="AG31" s="810"/>
      <c r="AH31" s="810"/>
      <c r="AI31" s="810"/>
      <c r="AJ31" s="811"/>
      <c r="AK31" s="878">
        <v>4</v>
      </c>
      <c r="AL31" s="866"/>
      <c r="AM31" s="866"/>
      <c r="AN31" s="866"/>
      <c r="AO31" s="866"/>
      <c r="AP31" s="866">
        <v>27</v>
      </c>
      <c r="AQ31" s="866"/>
      <c r="AR31" s="866"/>
      <c r="AS31" s="866"/>
      <c r="AT31" s="866"/>
      <c r="AU31" s="866">
        <v>21</v>
      </c>
      <c r="AV31" s="866"/>
      <c r="AW31" s="866"/>
      <c r="AX31" s="866"/>
      <c r="AY31" s="866"/>
      <c r="AZ31" s="866" t="s">
        <v>575</v>
      </c>
      <c r="BA31" s="866"/>
      <c r="BB31" s="866"/>
      <c r="BC31" s="866"/>
      <c r="BD31" s="866"/>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107</v>
      </c>
      <c r="R32" s="807"/>
      <c r="S32" s="807"/>
      <c r="T32" s="807"/>
      <c r="U32" s="807"/>
      <c r="V32" s="807">
        <v>99</v>
      </c>
      <c r="W32" s="807"/>
      <c r="X32" s="807"/>
      <c r="Y32" s="807"/>
      <c r="Z32" s="807"/>
      <c r="AA32" s="807">
        <v>9</v>
      </c>
      <c r="AB32" s="807"/>
      <c r="AC32" s="807"/>
      <c r="AD32" s="807"/>
      <c r="AE32" s="808"/>
      <c r="AF32" s="809">
        <v>9</v>
      </c>
      <c r="AG32" s="810"/>
      <c r="AH32" s="810"/>
      <c r="AI32" s="810"/>
      <c r="AJ32" s="811"/>
      <c r="AK32" s="878">
        <v>64</v>
      </c>
      <c r="AL32" s="866"/>
      <c r="AM32" s="866"/>
      <c r="AN32" s="866"/>
      <c r="AO32" s="866"/>
      <c r="AP32" s="866">
        <v>272</v>
      </c>
      <c r="AQ32" s="866"/>
      <c r="AR32" s="866"/>
      <c r="AS32" s="866"/>
      <c r="AT32" s="866"/>
      <c r="AU32" s="866">
        <v>249</v>
      </c>
      <c r="AV32" s="866"/>
      <c r="AW32" s="866"/>
      <c r="AX32" s="866"/>
      <c r="AY32" s="866"/>
      <c r="AZ32" s="866" t="s">
        <v>576</v>
      </c>
      <c r="BA32" s="866"/>
      <c r="BB32" s="866"/>
      <c r="BC32" s="866"/>
      <c r="BD32" s="866"/>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66"/>
      <c r="AM33" s="866"/>
      <c r="AN33" s="866"/>
      <c r="AO33" s="866"/>
      <c r="AP33" s="866"/>
      <c r="AQ33" s="866"/>
      <c r="AR33" s="866"/>
      <c r="AS33" s="866"/>
      <c r="AT33" s="866"/>
      <c r="AU33" s="866"/>
      <c r="AV33" s="866"/>
      <c r="AW33" s="866"/>
      <c r="AX33" s="866"/>
      <c r="AY33" s="866"/>
      <c r="AZ33" s="879"/>
      <c r="BA33" s="879"/>
      <c r="BB33" s="879"/>
      <c r="BC33" s="879"/>
      <c r="BD33" s="879"/>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66"/>
      <c r="AM34" s="866"/>
      <c r="AN34" s="866"/>
      <c r="AO34" s="866"/>
      <c r="AP34" s="866"/>
      <c r="AQ34" s="866"/>
      <c r="AR34" s="866"/>
      <c r="AS34" s="866"/>
      <c r="AT34" s="866"/>
      <c r="AU34" s="866"/>
      <c r="AV34" s="866"/>
      <c r="AW34" s="866"/>
      <c r="AX34" s="866"/>
      <c r="AY34" s="866"/>
      <c r="AZ34" s="879"/>
      <c r="BA34" s="879"/>
      <c r="BB34" s="879"/>
      <c r="BC34" s="879"/>
      <c r="BD34" s="879"/>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66"/>
      <c r="AM35" s="866"/>
      <c r="AN35" s="866"/>
      <c r="AO35" s="866"/>
      <c r="AP35" s="866"/>
      <c r="AQ35" s="866"/>
      <c r="AR35" s="866"/>
      <c r="AS35" s="866"/>
      <c r="AT35" s="866"/>
      <c r="AU35" s="866"/>
      <c r="AV35" s="866"/>
      <c r="AW35" s="866"/>
      <c r="AX35" s="866"/>
      <c r="AY35" s="866"/>
      <c r="AZ35" s="879"/>
      <c r="BA35" s="879"/>
      <c r="BB35" s="879"/>
      <c r="BC35" s="879"/>
      <c r="BD35" s="879"/>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66"/>
      <c r="AM36" s="866"/>
      <c r="AN36" s="866"/>
      <c r="AO36" s="866"/>
      <c r="AP36" s="866"/>
      <c r="AQ36" s="866"/>
      <c r="AR36" s="866"/>
      <c r="AS36" s="866"/>
      <c r="AT36" s="866"/>
      <c r="AU36" s="866"/>
      <c r="AV36" s="866"/>
      <c r="AW36" s="866"/>
      <c r="AX36" s="866"/>
      <c r="AY36" s="866"/>
      <c r="AZ36" s="879"/>
      <c r="BA36" s="879"/>
      <c r="BB36" s="879"/>
      <c r="BC36" s="879"/>
      <c r="BD36" s="879"/>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66"/>
      <c r="AM37" s="866"/>
      <c r="AN37" s="866"/>
      <c r="AO37" s="866"/>
      <c r="AP37" s="866"/>
      <c r="AQ37" s="866"/>
      <c r="AR37" s="866"/>
      <c r="AS37" s="866"/>
      <c r="AT37" s="866"/>
      <c r="AU37" s="866"/>
      <c r="AV37" s="866"/>
      <c r="AW37" s="866"/>
      <c r="AX37" s="866"/>
      <c r="AY37" s="866"/>
      <c r="AZ37" s="879"/>
      <c r="BA37" s="879"/>
      <c r="BB37" s="879"/>
      <c r="BC37" s="879"/>
      <c r="BD37" s="879"/>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66"/>
      <c r="AM38" s="866"/>
      <c r="AN38" s="866"/>
      <c r="AO38" s="866"/>
      <c r="AP38" s="866"/>
      <c r="AQ38" s="866"/>
      <c r="AR38" s="866"/>
      <c r="AS38" s="866"/>
      <c r="AT38" s="866"/>
      <c r="AU38" s="866"/>
      <c r="AV38" s="866"/>
      <c r="AW38" s="866"/>
      <c r="AX38" s="866"/>
      <c r="AY38" s="866"/>
      <c r="AZ38" s="879"/>
      <c r="BA38" s="879"/>
      <c r="BB38" s="879"/>
      <c r="BC38" s="879"/>
      <c r="BD38" s="879"/>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66"/>
      <c r="AM39" s="866"/>
      <c r="AN39" s="866"/>
      <c r="AO39" s="866"/>
      <c r="AP39" s="866"/>
      <c r="AQ39" s="866"/>
      <c r="AR39" s="866"/>
      <c r="AS39" s="866"/>
      <c r="AT39" s="866"/>
      <c r="AU39" s="866"/>
      <c r="AV39" s="866"/>
      <c r="AW39" s="866"/>
      <c r="AX39" s="866"/>
      <c r="AY39" s="866"/>
      <c r="AZ39" s="879"/>
      <c r="BA39" s="879"/>
      <c r="BB39" s="879"/>
      <c r="BC39" s="879"/>
      <c r="BD39" s="879"/>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66"/>
      <c r="AM40" s="866"/>
      <c r="AN40" s="866"/>
      <c r="AO40" s="866"/>
      <c r="AP40" s="866"/>
      <c r="AQ40" s="866"/>
      <c r="AR40" s="866"/>
      <c r="AS40" s="866"/>
      <c r="AT40" s="866"/>
      <c r="AU40" s="866"/>
      <c r="AV40" s="866"/>
      <c r="AW40" s="866"/>
      <c r="AX40" s="866"/>
      <c r="AY40" s="866"/>
      <c r="AZ40" s="879"/>
      <c r="BA40" s="879"/>
      <c r="BB40" s="879"/>
      <c r="BC40" s="879"/>
      <c r="BD40" s="879"/>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66"/>
      <c r="AM41" s="866"/>
      <c r="AN41" s="866"/>
      <c r="AO41" s="866"/>
      <c r="AP41" s="866"/>
      <c r="AQ41" s="866"/>
      <c r="AR41" s="866"/>
      <c r="AS41" s="866"/>
      <c r="AT41" s="866"/>
      <c r="AU41" s="866"/>
      <c r="AV41" s="866"/>
      <c r="AW41" s="866"/>
      <c r="AX41" s="866"/>
      <c r="AY41" s="866"/>
      <c r="AZ41" s="879"/>
      <c r="BA41" s="879"/>
      <c r="BB41" s="879"/>
      <c r="BC41" s="879"/>
      <c r="BD41" s="879"/>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66"/>
      <c r="AM42" s="866"/>
      <c r="AN42" s="866"/>
      <c r="AO42" s="866"/>
      <c r="AP42" s="866"/>
      <c r="AQ42" s="866"/>
      <c r="AR42" s="866"/>
      <c r="AS42" s="866"/>
      <c r="AT42" s="866"/>
      <c r="AU42" s="866"/>
      <c r="AV42" s="866"/>
      <c r="AW42" s="866"/>
      <c r="AX42" s="866"/>
      <c r="AY42" s="866"/>
      <c r="AZ42" s="879"/>
      <c r="BA42" s="879"/>
      <c r="BB42" s="879"/>
      <c r="BC42" s="879"/>
      <c r="BD42" s="879"/>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66"/>
      <c r="AM43" s="866"/>
      <c r="AN43" s="866"/>
      <c r="AO43" s="866"/>
      <c r="AP43" s="866"/>
      <c r="AQ43" s="866"/>
      <c r="AR43" s="866"/>
      <c r="AS43" s="866"/>
      <c r="AT43" s="866"/>
      <c r="AU43" s="866"/>
      <c r="AV43" s="866"/>
      <c r="AW43" s="866"/>
      <c r="AX43" s="866"/>
      <c r="AY43" s="866"/>
      <c r="AZ43" s="879"/>
      <c r="BA43" s="879"/>
      <c r="BB43" s="879"/>
      <c r="BC43" s="879"/>
      <c r="BD43" s="879"/>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66"/>
      <c r="AM44" s="866"/>
      <c r="AN44" s="866"/>
      <c r="AO44" s="866"/>
      <c r="AP44" s="866"/>
      <c r="AQ44" s="866"/>
      <c r="AR44" s="866"/>
      <c r="AS44" s="866"/>
      <c r="AT44" s="866"/>
      <c r="AU44" s="866"/>
      <c r="AV44" s="866"/>
      <c r="AW44" s="866"/>
      <c r="AX44" s="866"/>
      <c r="AY44" s="866"/>
      <c r="AZ44" s="879"/>
      <c r="BA44" s="879"/>
      <c r="BB44" s="879"/>
      <c r="BC44" s="879"/>
      <c r="BD44" s="879"/>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66"/>
      <c r="AM45" s="866"/>
      <c r="AN45" s="866"/>
      <c r="AO45" s="866"/>
      <c r="AP45" s="866"/>
      <c r="AQ45" s="866"/>
      <c r="AR45" s="866"/>
      <c r="AS45" s="866"/>
      <c r="AT45" s="866"/>
      <c r="AU45" s="866"/>
      <c r="AV45" s="866"/>
      <c r="AW45" s="866"/>
      <c r="AX45" s="866"/>
      <c r="AY45" s="866"/>
      <c r="AZ45" s="879"/>
      <c r="BA45" s="879"/>
      <c r="BB45" s="879"/>
      <c r="BC45" s="879"/>
      <c r="BD45" s="879"/>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66"/>
      <c r="AM46" s="866"/>
      <c r="AN46" s="866"/>
      <c r="AO46" s="866"/>
      <c r="AP46" s="866"/>
      <c r="AQ46" s="866"/>
      <c r="AR46" s="866"/>
      <c r="AS46" s="866"/>
      <c r="AT46" s="866"/>
      <c r="AU46" s="866"/>
      <c r="AV46" s="866"/>
      <c r="AW46" s="866"/>
      <c r="AX46" s="866"/>
      <c r="AY46" s="866"/>
      <c r="AZ46" s="879"/>
      <c r="BA46" s="879"/>
      <c r="BB46" s="879"/>
      <c r="BC46" s="879"/>
      <c r="BD46" s="879"/>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66"/>
      <c r="AM47" s="866"/>
      <c r="AN47" s="866"/>
      <c r="AO47" s="866"/>
      <c r="AP47" s="866"/>
      <c r="AQ47" s="866"/>
      <c r="AR47" s="866"/>
      <c r="AS47" s="866"/>
      <c r="AT47" s="866"/>
      <c r="AU47" s="866"/>
      <c r="AV47" s="866"/>
      <c r="AW47" s="866"/>
      <c r="AX47" s="866"/>
      <c r="AY47" s="866"/>
      <c r="AZ47" s="879"/>
      <c r="BA47" s="879"/>
      <c r="BB47" s="879"/>
      <c r="BC47" s="879"/>
      <c r="BD47" s="879"/>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66"/>
      <c r="AM48" s="866"/>
      <c r="AN48" s="866"/>
      <c r="AO48" s="866"/>
      <c r="AP48" s="866"/>
      <c r="AQ48" s="866"/>
      <c r="AR48" s="866"/>
      <c r="AS48" s="866"/>
      <c r="AT48" s="866"/>
      <c r="AU48" s="866"/>
      <c r="AV48" s="866"/>
      <c r="AW48" s="866"/>
      <c r="AX48" s="866"/>
      <c r="AY48" s="866"/>
      <c r="AZ48" s="879"/>
      <c r="BA48" s="879"/>
      <c r="BB48" s="879"/>
      <c r="BC48" s="879"/>
      <c r="BD48" s="879"/>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66"/>
      <c r="AM49" s="866"/>
      <c r="AN49" s="866"/>
      <c r="AO49" s="866"/>
      <c r="AP49" s="866"/>
      <c r="AQ49" s="866"/>
      <c r="AR49" s="866"/>
      <c r="AS49" s="866"/>
      <c r="AT49" s="866"/>
      <c r="AU49" s="866"/>
      <c r="AV49" s="866"/>
      <c r="AW49" s="866"/>
      <c r="AX49" s="866"/>
      <c r="AY49" s="866"/>
      <c r="AZ49" s="879"/>
      <c r="BA49" s="879"/>
      <c r="BB49" s="879"/>
      <c r="BC49" s="879"/>
      <c r="BD49" s="879"/>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6"/>
      <c r="BF62" s="876"/>
      <c r="BG62" s="876"/>
      <c r="BH62" s="876"/>
      <c r="BI62" s="877"/>
      <c r="BJ62" s="892"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413</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111</v>
      </c>
      <c r="AG63" s="889"/>
      <c r="AH63" s="889"/>
      <c r="AI63" s="889"/>
      <c r="AJ63" s="890"/>
      <c r="AK63" s="891"/>
      <c r="AL63" s="886"/>
      <c r="AM63" s="886"/>
      <c r="AN63" s="886"/>
      <c r="AO63" s="886"/>
      <c r="AP63" s="889">
        <v>299</v>
      </c>
      <c r="AQ63" s="889"/>
      <c r="AR63" s="889"/>
      <c r="AS63" s="889"/>
      <c r="AT63" s="889"/>
      <c r="AU63" s="889">
        <v>270</v>
      </c>
      <c r="AV63" s="889"/>
      <c r="AW63" s="889"/>
      <c r="AX63" s="889"/>
      <c r="AY63" s="889"/>
      <c r="AZ63" s="893"/>
      <c r="BA63" s="893"/>
      <c r="BB63" s="893"/>
      <c r="BC63" s="893"/>
      <c r="BD63" s="893"/>
      <c r="BE63" s="894"/>
      <c r="BF63" s="894"/>
      <c r="BG63" s="894"/>
      <c r="BH63" s="894"/>
      <c r="BI63" s="895"/>
      <c r="BJ63" s="896" t="s">
        <v>414</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397</v>
      </c>
      <c r="R66" s="766"/>
      <c r="S66" s="766"/>
      <c r="T66" s="766"/>
      <c r="U66" s="767"/>
      <c r="V66" s="765" t="s">
        <v>417</v>
      </c>
      <c r="W66" s="766"/>
      <c r="X66" s="766"/>
      <c r="Y66" s="766"/>
      <c r="Z66" s="767"/>
      <c r="AA66" s="765" t="s">
        <v>418</v>
      </c>
      <c r="AB66" s="766"/>
      <c r="AC66" s="766"/>
      <c r="AD66" s="766"/>
      <c r="AE66" s="767"/>
      <c r="AF66" s="899" t="s">
        <v>400</v>
      </c>
      <c r="AG66" s="861"/>
      <c r="AH66" s="861"/>
      <c r="AI66" s="861"/>
      <c r="AJ66" s="900"/>
      <c r="AK66" s="765" t="s">
        <v>401</v>
      </c>
      <c r="AL66" s="789"/>
      <c r="AM66" s="789"/>
      <c r="AN66" s="789"/>
      <c r="AO66" s="790"/>
      <c r="AP66" s="765" t="s">
        <v>419</v>
      </c>
      <c r="AQ66" s="766"/>
      <c r="AR66" s="766"/>
      <c r="AS66" s="766"/>
      <c r="AT66" s="767"/>
      <c r="AU66" s="765" t="s">
        <v>420</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577</v>
      </c>
      <c r="C68" s="917"/>
      <c r="D68" s="917"/>
      <c r="E68" s="917"/>
      <c r="F68" s="917"/>
      <c r="G68" s="917"/>
      <c r="H68" s="917"/>
      <c r="I68" s="917"/>
      <c r="J68" s="917"/>
      <c r="K68" s="917"/>
      <c r="L68" s="917"/>
      <c r="M68" s="917"/>
      <c r="N68" s="917"/>
      <c r="O68" s="917"/>
      <c r="P68" s="918"/>
      <c r="Q68" s="919">
        <v>1109</v>
      </c>
      <c r="R68" s="913"/>
      <c r="S68" s="913"/>
      <c r="T68" s="913"/>
      <c r="U68" s="913"/>
      <c r="V68" s="913">
        <v>1105</v>
      </c>
      <c r="W68" s="913"/>
      <c r="X68" s="913"/>
      <c r="Y68" s="913"/>
      <c r="Z68" s="913"/>
      <c r="AA68" s="913">
        <v>4</v>
      </c>
      <c r="AB68" s="913"/>
      <c r="AC68" s="913"/>
      <c r="AD68" s="913"/>
      <c r="AE68" s="913"/>
      <c r="AF68" s="913">
        <v>4</v>
      </c>
      <c r="AG68" s="913"/>
      <c r="AH68" s="913"/>
      <c r="AI68" s="913"/>
      <c r="AJ68" s="913"/>
      <c r="AK68" s="913" t="s">
        <v>575</v>
      </c>
      <c r="AL68" s="913"/>
      <c r="AM68" s="913"/>
      <c r="AN68" s="913"/>
      <c r="AO68" s="913"/>
      <c r="AP68" s="913" t="s">
        <v>575</v>
      </c>
      <c r="AQ68" s="913"/>
      <c r="AR68" s="913"/>
      <c r="AS68" s="913"/>
      <c r="AT68" s="913"/>
      <c r="AU68" s="913" t="s">
        <v>575</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578</v>
      </c>
      <c r="C69" s="921"/>
      <c r="D69" s="921"/>
      <c r="E69" s="921"/>
      <c r="F69" s="921"/>
      <c r="G69" s="921"/>
      <c r="H69" s="921"/>
      <c r="I69" s="921"/>
      <c r="J69" s="921"/>
      <c r="K69" s="921"/>
      <c r="L69" s="921"/>
      <c r="M69" s="921"/>
      <c r="N69" s="921"/>
      <c r="O69" s="921"/>
      <c r="P69" s="922"/>
      <c r="Q69" s="923">
        <v>86</v>
      </c>
      <c r="R69" s="866"/>
      <c r="S69" s="866"/>
      <c r="T69" s="866"/>
      <c r="U69" s="866"/>
      <c r="V69" s="866">
        <v>70</v>
      </c>
      <c r="W69" s="866"/>
      <c r="X69" s="866"/>
      <c r="Y69" s="866"/>
      <c r="Z69" s="866"/>
      <c r="AA69" s="866">
        <v>17</v>
      </c>
      <c r="AB69" s="866"/>
      <c r="AC69" s="866"/>
      <c r="AD69" s="866"/>
      <c r="AE69" s="866"/>
      <c r="AF69" s="866">
        <v>17</v>
      </c>
      <c r="AG69" s="866"/>
      <c r="AH69" s="866"/>
      <c r="AI69" s="866"/>
      <c r="AJ69" s="866"/>
      <c r="AK69" s="866" t="s">
        <v>575</v>
      </c>
      <c r="AL69" s="866"/>
      <c r="AM69" s="866"/>
      <c r="AN69" s="866"/>
      <c r="AO69" s="866"/>
      <c r="AP69" s="866" t="s">
        <v>575</v>
      </c>
      <c r="AQ69" s="866"/>
      <c r="AR69" s="866"/>
      <c r="AS69" s="866"/>
      <c r="AT69" s="866"/>
      <c r="AU69" s="866" t="s">
        <v>575</v>
      </c>
      <c r="AV69" s="866"/>
      <c r="AW69" s="866"/>
      <c r="AX69" s="866"/>
      <c r="AY69" s="866"/>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579</v>
      </c>
      <c r="C70" s="921"/>
      <c r="D70" s="921"/>
      <c r="E70" s="921"/>
      <c r="F70" s="921"/>
      <c r="G70" s="921"/>
      <c r="H70" s="921"/>
      <c r="I70" s="921"/>
      <c r="J70" s="921"/>
      <c r="K70" s="921"/>
      <c r="L70" s="921"/>
      <c r="M70" s="921"/>
      <c r="N70" s="921"/>
      <c r="O70" s="921"/>
      <c r="P70" s="922"/>
      <c r="Q70" s="923">
        <v>7102</v>
      </c>
      <c r="R70" s="866"/>
      <c r="S70" s="866"/>
      <c r="T70" s="866"/>
      <c r="U70" s="866"/>
      <c r="V70" s="866">
        <v>6921</v>
      </c>
      <c r="W70" s="866"/>
      <c r="X70" s="866"/>
      <c r="Y70" s="866"/>
      <c r="Z70" s="866"/>
      <c r="AA70" s="866">
        <v>181</v>
      </c>
      <c r="AB70" s="866"/>
      <c r="AC70" s="866"/>
      <c r="AD70" s="866"/>
      <c r="AE70" s="866"/>
      <c r="AF70" s="866">
        <v>181</v>
      </c>
      <c r="AG70" s="866"/>
      <c r="AH70" s="866"/>
      <c r="AI70" s="866"/>
      <c r="AJ70" s="866"/>
      <c r="AK70" s="866" t="s">
        <v>575</v>
      </c>
      <c r="AL70" s="866"/>
      <c r="AM70" s="866"/>
      <c r="AN70" s="866"/>
      <c r="AO70" s="866"/>
      <c r="AP70" s="866" t="s">
        <v>575</v>
      </c>
      <c r="AQ70" s="866"/>
      <c r="AR70" s="866"/>
      <c r="AS70" s="866"/>
      <c r="AT70" s="866"/>
      <c r="AU70" s="866" t="s">
        <v>575</v>
      </c>
      <c r="AV70" s="866"/>
      <c r="AW70" s="866"/>
      <c r="AX70" s="866"/>
      <c r="AY70" s="866"/>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580</v>
      </c>
      <c r="C71" s="921"/>
      <c r="D71" s="921"/>
      <c r="E71" s="921"/>
      <c r="F71" s="921"/>
      <c r="G71" s="921"/>
      <c r="H71" s="921"/>
      <c r="I71" s="921"/>
      <c r="J71" s="921"/>
      <c r="K71" s="921"/>
      <c r="L71" s="921"/>
      <c r="M71" s="921"/>
      <c r="N71" s="921"/>
      <c r="O71" s="921"/>
      <c r="P71" s="922"/>
      <c r="Q71" s="923">
        <v>99</v>
      </c>
      <c r="R71" s="866"/>
      <c r="S71" s="866"/>
      <c r="T71" s="866"/>
      <c r="U71" s="866"/>
      <c r="V71" s="866">
        <v>89</v>
      </c>
      <c r="W71" s="866"/>
      <c r="X71" s="866"/>
      <c r="Y71" s="866"/>
      <c r="Z71" s="866"/>
      <c r="AA71" s="866">
        <v>11</v>
      </c>
      <c r="AB71" s="866"/>
      <c r="AC71" s="866"/>
      <c r="AD71" s="866"/>
      <c r="AE71" s="866"/>
      <c r="AF71" s="866">
        <v>11</v>
      </c>
      <c r="AG71" s="866"/>
      <c r="AH71" s="866"/>
      <c r="AI71" s="866"/>
      <c r="AJ71" s="866"/>
      <c r="AK71" s="866">
        <v>1</v>
      </c>
      <c r="AL71" s="866"/>
      <c r="AM71" s="866"/>
      <c r="AN71" s="866"/>
      <c r="AO71" s="866"/>
      <c r="AP71" s="866" t="s">
        <v>575</v>
      </c>
      <c r="AQ71" s="866"/>
      <c r="AR71" s="866"/>
      <c r="AS71" s="866"/>
      <c r="AT71" s="866"/>
      <c r="AU71" s="866" t="s">
        <v>575</v>
      </c>
      <c r="AV71" s="866"/>
      <c r="AW71" s="866"/>
      <c r="AX71" s="866"/>
      <c r="AY71" s="866"/>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581</v>
      </c>
      <c r="C72" s="921"/>
      <c r="D72" s="921"/>
      <c r="E72" s="921"/>
      <c r="F72" s="921"/>
      <c r="G72" s="921"/>
      <c r="H72" s="921"/>
      <c r="I72" s="921"/>
      <c r="J72" s="921"/>
      <c r="K72" s="921"/>
      <c r="L72" s="921"/>
      <c r="M72" s="921"/>
      <c r="N72" s="921"/>
      <c r="O72" s="921"/>
      <c r="P72" s="922"/>
      <c r="Q72" s="923">
        <v>342</v>
      </c>
      <c r="R72" s="866"/>
      <c r="S72" s="866"/>
      <c r="T72" s="866"/>
      <c r="U72" s="866"/>
      <c r="V72" s="866">
        <v>286</v>
      </c>
      <c r="W72" s="866"/>
      <c r="X72" s="866"/>
      <c r="Y72" s="866"/>
      <c r="Z72" s="866"/>
      <c r="AA72" s="866">
        <v>56</v>
      </c>
      <c r="AB72" s="866"/>
      <c r="AC72" s="866"/>
      <c r="AD72" s="866"/>
      <c r="AE72" s="866"/>
      <c r="AF72" s="866">
        <v>56</v>
      </c>
      <c r="AG72" s="866"/>
      <c r="AH72" s="866"/>
      <c r="AI72" s="866"/>
      <c r="AJ72" s="866"/>
      <c r="AK72" s="866" t="s">
        <v>575</v>
      </c>
      <c r="AL72" s="866"/>
      <c r="AM72" s="866"/>
      <c r="AN72" s="866"/>
      <c r="AO72" s="866"/>
      <c r="AP72" s="866" t="s">
        <v>575</v>
      </c>
      <c r="AQ72" s="866"/>
      <c r="AR72" s="866"/>
      <c r="AS72" s="866"/>
      <c r="AT72" s="866"/>
      <c r="AU72" s="866" t="s">
        <v>575</v>
      </c>
      <c r="AV72" s="866"/>
      <c r="AW72" s="866"/>
      <c r="AX72" s="866"/>
      <c r="AY72" s="866"/>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582</v>
      </c>
      <c r="C73" s="921"/>
      <c r="D73" s="921"/>
      <c r="E73" s="921"/>
      <c r="F73" s="921"/>
      <c r="G73" s="921"/>
      <c r="H73" s="921"/>
      <c r="I73" s="921"/>
      <c r="J73" s="921"/>
      <c r="K73" s="921"/>
      <c r="L73" s="921"/>
      <c r="M73" s="921"/>
      <c r="N73" s="921"/>
      <c r="O73" s="921"/>
      <c r="P73" s="922"/>
      <c r="Q73" s="923">
        <v>157056</v>
      </c>
      <c r="R73" s="866"/>
      <c r="S73" s="866"/>
      <c r="T73" s="866"/>
      <c r="U73" s="866"/>
      <c r="V73" s="866">
        <v>149362</v>
      </c>
      <c r="W73" s="866"/>
      <c r="X73" s="866"/>
      <c r="Y73" s="866"/>
      <c r="Z73" s="866"/>
      <c r="AA73" s="866">
        <v>7694</v>
      </c>
      <c r="AB73" s="866"/>
      <c r="AC73" s="866"/>
      <c r="AD73" s="866"/>
      <c r="AE73" s="866"/>
      <c r="AF73" s="866">
        <v>7694</v>
      </c>
      <c r="AG73" s="866"/>
      <c r="AH73" s="866"/>
      <c r="AI73" s="866"/>
      <c r="AJ73" s="866"/>
      <c r="AK73" s="866">
        <v>1365</v>
      </c>
      <c r="AL73" s="866"/>
      <c r="AM73" s="866"/>
      <c r="AN73" s="866"/>
      <c r="AO73" s="866"/>
      <c r="AP73" s="866" t="s">
        <v>575</v>
      </c>
      <c r="AQ73" s="866"/>
      <c r="AR73" s="866"/>
      <c r="AS73" s="866"/>
      <c r="AT73" s="866"/>
      <c r="AU73" s="866" t="s">
        <v>575</v>
      </c>
      <c r="AV73" s="866"/>
      <c r="AW73" s="866"/>
      <c r="AX73" s="866"/>
      <c r="AY73" s="866"/>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t="s">
        <v>583</v>
      </c>
      <c r="C74" s="921"/>
      <c r="D74" s="921"/>
      <c r="E74" s="921"/>
      <c r="F74" s="921"/>
      <c r="G74" s="921"/>
      <c r="H74" s="921"/>
      <c r="I74" s="921"/>
      <c r="J74" s="921"/>
      <c r="K74" s="921"/>
      <c r="L74" s="921"/>
      <c r="M74" s="921"/>
      <c r="N74" s="921"/>
      <c r="O74" s="921"/>
      <c r="P74" s="922"/>
      <c r="Q74" s="923">
        <v>674</v>
      </c>
      <c r="R74" s="866"/>
      <c r="S74" s="866"/>
      <c r="T74" s="866"/>
      <c r="U74" s="866"/>
      <c r="V74" s="866">
        <v>651</v>
      </c>
      <c r="W74" s="866"/>
      <c r="X74" s="866"/>
      <c r="Y74" s="866"/>
      <c r="Z74" s="866"/>
      <c r="AA74" s="866">
        <v>22</v>
      </c>
      <c r="AB74" s="866"/>
      <c r="AC74" s="866"/>
      <c r="AD74" s="866"/>
      <c r="AE74" s="866"/>
      <c r="AF74" s="866">
        <v>22</v>
      </c>
      <c r="AG74" s="866"/>
      <c r="AH74" s="866"/>
      <c r="AI74" s="866"/>
      <c r="AJ74" s="866"/>
      <c r="AK74" s="866" t="s">
        <v>575</v>
      </c>
      <c r="AL74" s="866"/>
      <c r="AM74" s="866"/>
      <c r="AN74" s="866"/>
      <c r="AO74" s="866"/>
      <c r="AP74" s="866">
        <v>919</v>
      </c>
      <c r="AQ74" s="866"/>
      <c r="AR74" s="866"/>
      <c r="AS74" s="866"/>
      <c r="AT74" s="866"/>
      <c r="AU74" s="866">
        <v>186</v>
      </c>
      <c r="AV74" s="866"/>
      <c r="AW74" s="866"/>
      <c r="AX74" s="866"/>
      <c r="AY74" s="866"/>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t="s">
        <v>584</v>
      </c>
      <c r="C75" s="921"/>
      <c r="D75" s="921"/>
      <c r="E75" s="921"/>
      <c r="F75" s="921"/>
      <c r="G75" s="921"/>
      <c r="H75" s="921"/>
      <c r="I75" s="921"/>
      <c r="J75" s="921"/>
      <c r="K75" s="921"/>
      <c r="L75" s="921"/>
      <c r="M75" s="921"/>
      <c r="N75" s="921"/>
      <c r="O75" s="921"/>
      <c r="P75" s="922"/>
      <c r="Q75" s="926">
        <v>479</v>
      </c>
      <c r="R75" s="927"/>
      <c r="S75" s="927"/>
      <c r="T75" s="927"/>
      <c r="U75" s="878"/>
      <c r="V75" s="928">
        <v>408</v>
      </c>
      <c r="W75" s="927"/>
      <c r="X75" s="927"/>
      <c r="Y75" s="927"/>
      <c r="Z75" s="878"/>
      <c r="AA75" s="928">
        <v>72</v>
      </c>
      <c r="AB75" s="927"/>
      <c r="AC75" s="927"/>
      <c r="AD75" s="927"/>
      <c r="AE75" s="878"/>
      <c r="AF75" s="928">
        <v>72</v>
      </c>
      <c r="AG75" s="927"/>
      <c r="AH75" s="927"/>
      <c r="AI75" s="927"/>
      <c r="AJ75" s="878"/>
      <c r="AK75" s="928" t="s">
        <v>575</v>
      </c>
      <c r="AL75" s="927"/>
      <c r="AM75" s="927"/>
      <c r="AN75" s="927"/>
      <c r="AO75" s="878"/>
      <c r="AP75" s="928">
        <v>1163</v>
      </c>
      <c r="AQ75" s="927"/>
      <c r="AR75" s="927"/>
      <c r="AS75" s="927"/>
      <c r="AT75" s="878"/>
      <c r="AU75" s="928" t="s">
        <v>575</v>
      </c>
      <c r="AV75" s="927"/>
      <c r="AW75" s="927"/>
      <c r="AX75" s="927"/>
      <c r="AY75" s="878"/>
      <c r="AZ75" s="924" t="s">
        <v>585</v>
      </c>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t="s">
        <v>586</v>
      </c>
      <c r="C76" s="921"/>
      <c r="D76" s="921"/>
      <c r="E76" s="921"/>
      <c r="F76" s="921"/>
      <c r="G76" s="921"/>
      <c r="H76" s="921"/>
      <c r="I76" s="921"/>
      <c r="J76" s="921"/>
      <c r="K76" s="921"/>
      <c r="L76" s="921"/>
      <c r="M76" s="921"/>
      <c r="N76" s="921"/>
      <c r="O76" s="921"/>
      <c r="P76" s="922"/>
      <c r="Q76" s="926">
        <v>551</v>
      </c>
      <c r="R76" s="927"/>
      <c r="S76" s="927"/>
      <c r="T76" s="927"/>
      <c r="U76" s="878"/>
      <c r="V76" s="928">
        <v>552</v>
      </c>
      <c r="W76" s="927"/>
      <c r="X76" s="927"/>
      <c r="Y76" s="927"/>
      <c r="Z76" s="878"/>
      <c r="AA76" s="928">
        <v>-1</v>
      </c>
      <c r="AB76" s="927"/>
      <c r="AC76" s="927"/>
      <c r="AD76" s="927"/>
      <c r="AE76" s="878"/>
      <c r="AF76" s="928">
        <v>-1</v>
      </c>
      <c r="AG76" s="927"/>
      <c r="AH76" s="927"/>
      <c r="AI76" s="927"/>
      <c r="AJ76" s="878"/>
      <c r="AK76" s="928" t="s">
        <v>575</v>
      </c>
      <c r="AL76" s="927"/>
      <c r="AM76" s="927"/>
      <c r="AN76" s="927"/>
      <c r="AO76" s="878"/>
      <c r="AP76" s="928">
        <v>5079</v>
      </c>
      <c r="AQ76" s="927"/>
      <c r="AR76" s="927"/>
      <c r="AS76" s="927"/>
      <c r="AT76" s="878"/>
      <c r="AU76" s="928">
        <v>1277</v>
      </c>
      <c r="AV76" s="927"/>
      <c r="AW76" s="927"/>
      <c r="AX76" s="927"/>
      <c r="AY76" s="878"/>
      <c r="AZ76" s="924" t="s">
        <v>585</v>
      </c>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t="s">
        <v>587</v>
      </c>
      <c r="C77" s="921"/>
      <c r="D77" s="921"/>
      <c r="E77" s="921"/>
      <c r="F77" s="921"/>
      <c r="G77" s="921"/>
      <c r="H77" s="921"/>
      <c r="I77" s="921"/>
      <c r="J77" s="921"/>
      <c r="K77" s="921"/>
      <c r="L77" s="921"/>
      <c r="M77" s="921"/>
      <c r="N77" s="921"/>
      <c r="O77" s="921"/>
      <c r="P77" s="922"/>
      <c r="Q77" s="926">
        <v>5315</v>
      </c>
      <c r="R77" s="927"/>
      <c r="S77" s="927"/>
      <c r="T77" s="927"/>
      <c r="U77" s="878"/>
      <c r="V77" s="928">
        <v>5497</v>
      </c>
      <c r="W77" s="927"/>
      <c r="X77" s="927"/>
      <c r="Y77" s="927"/>
      <c r="Z77" s="878"/>
      <c r="AA77" s="928">
        <v>-182</v>
      </c>
      <c r="AB77" s="927"/>
      <c r="AC77" s="927"/>
      <c r="AD77" s="927"/>
      <c r="AE77" s="878"/>
      <c r="AF77" s="928">
        <v>653</v>
      </c>
      <c r="AG77" s="927"/>
      <c r="AH77" s="927"/>
      <c r="AI77" s="927"/>
      <c r="AJ77" s="878"/>
      <c r="AK77" s="928" t="s">
        <v>575</v>
      </c>
      <c r="AL77" s="927"/>
      <c r="AM77" s="927"/>
      <c r="AN77" s="927"/>
      <c r="AO77" s="878"/>
      <c r="AP77" s="928">
        <v>1406</v>
      </c>
      <c r="AQ77" s="927"/>
      <c r="AR77" s="927"/>
      <c r="AS77" s="927"/>
      <c r="AT77" s="878"/>
      <c r="AU77" s="928">
        <v>45</v>
      </c>
      <c r="AV77" s="927"/>
      <c r="AW77" s="927"/>
      <c r="AX77" s="927"/>
      <c r="AY77" s="878"/>
      <c r="AZ77" s="924" t="s">
        <v>585</v>
      </c>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66"/>
      <c r="S78" s="866"/>
      <c r="T78" s="866"/>
      <c r="U78" s="866"/>
      <c r="V78" s="866"/>
      <c r="W78" s="866"/>
      <c r="X78" s="866"/>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6"/>
      <c r="AY78" s="866"/>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866"/>
      <c r="AP79" s="866"/>
      <c r="AQ79" s="866"/>
      <c r="AR79" s="866"/>
      <c r="AS79" s="866"/>
      <c r="AT79" s="866"/>
      <c r="AU79" s="866"/>
      <c r="AV79" s="866"/>
      <c r="AW79" s="866"/>
      <c r="AX79" s="866"/>
      <c r="AY79" s="866"/>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66"/>
      <c r="S80" s="866"/>
      <c r="T80" s="866"/>
      <c r="U80" s="866"/>
      <c r="V80" s="866"/>
      <c r="W80" s="866"/>
      <c r="X80" s="866"/>
      <c r="Y80" s="866"/>
      <c r="Z80" s="866"/>
      <c r="AA80" s="866"/>
      <c r="AB80" s="866"/>
      <c r="AC80" s="866"/>
      <c r="AD80" s="866"/>
      <c r="AE80" s="866"/>
      <c r="AF80" s="866"/>
      <c r="AG80" s="866"/>
      <c r="AH80" s="866"/>
      <c r="AI80" s="866"/>
      <c r="AJ80" s="866"/>
      <c r="AK80" s="866"/>
      <c r="AL80" s="866"/>
      <c r="AM80" s="866"/>
      <c r="AN80" s="866"/>
      <c r="AO80" s="866"/>
      <c r="AP80" s="866"/>
      <c r="AQ80" s="866"/>
      <c r="AR80" s="866"/>
      <c r="AS80" s="866"/>
      <c r="AT80" s="866"/>
      <c r="AU80" s="866"/>
      <c r="AV80" s="866"/>
      <c r="AW80" s="866"/>
      <c r="AX80" s="866"/>
      <c r="AY80" s="866"/>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66"/>
      <c r="S81" s="866"/>
      <c r="T81" s="866"/>
      <c r="U81" s="866"/>
      <c r="V81" s="866"/>
      <c r="W81" s="866"/>
      <c r="X81" s="866"/>
      <c r="Y81" s="866"/>
      <c r="Z81" s="866"/>
      <c r="AA81" s="866"/>
      <c r="AB81" s="866"/>
      <c r="AC81" s="866"/>
      <c r="AD81" s="866"/>
      <c r="AE81" s="866"/>
      <c r="AF81" s="866"/>
      <c r="AG81" s="866"/>
      <c r="AH81" s="866"/>
      <c r="AI81" s="866"/>
      <c r="AJ81" s="866"/>
      <c r="AK81" s="866"/>
      <c r="AL81" s="866"/>
      <c r="AM81" s="866"/>
      <c r="AN81" s="866"/>
      <c r="AO81" s="866"/>
      <c r="AP81" s="866"/>
      <c r="AQ81" s="866"/>
      <c r="AR81" s="866"/>
      <c r="AS81" s="866"/>
      <c r="AT81" s="866"/>
      <c r="AU81" s="866"/>
      <c r="AV81" s="866"/>
      <c r="AW81" s="866"/>
      <c r="AX81" s="866"/>
      <c r="AY81" s="866"/>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66"/>
      <c r="S82" s="866"/>
      <c r="T82" s="866"/>
      <c r="U82" s="866"/>
      <c r="V82" s="866"/>
      <c r="W82" s="866"/>
      <c r="X82" s="866"/>
      <c r="Y82" s="866"/>
      <c r="Z82" s="866"/>
      <c r="AA82" s="866"/>
      <c r="AB82" s="866"/>
      <c r="AC82" s="866"/>
      <c r="AD82" s="866"/>
      <c r="AE82" s="866"/>
      <c r="AF82" s="866"/>
      <c r="AG82" s="866"/>
      <c r="AH82" s="866"/>
      <c r="AI82" s="866"/>
      <c r="AJ82" s="866"/>
      <c r="AK82" s="866"/>
      <c r="AL82" s="866"/>
      <c r="AM82" s="866"/>
      <c r="AN82" s="866"/>
      <c r="AO82" s="866"/>
      <c r="AP82" s="866"/>
      <c r="AQ82" s="866"/>
      <c r="AR82" s="866"/>
      <c r="AS82" s="866"/>
      <c r="AT82" s="866"/>
      <c r="AU82" s="866"/>
      <c r="AV82" s="866"/>
      <c r="AW82" s="866"/>
      <c r="AX82" s="866"/>
      <c r="AY82" s="866"/>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66"/>
      <c r="S83" s="866"/>
      <c r="T83" s="866"/>
      <c r="U83" s="866"/>
      <c r="V83" s="866"/>
      <c r="W83" s="866"/>
      <c r="X83" s="866"/>
      <c r="Y83" s="866"/>
      <c r="Z83" s="866"/>
      <c r="AA83" s="866"/>
      <c r="AB83" s="866"/>
      <c r="AC83" s="866"/>
      <c r="AD83" s="866"/>
      <c r="AE83" s="866"/>
      <c r="AF83" s="866"/>
      <c r="AG83" s="866"/>
      <c r="AH83" s="866"/>
      <c r="AI83" s="866"/>
      <c r="AJ83" s="866"/>
      <c r="AK83" s="866"/>
      <c r="AL83" s="866"/>
      <c r="AM83" s="866"/>
      <c r="AN83" s="866"/>
      <c r="AO83" s="866"/>
      <c r="AP83" s="866"/>
      <c r="AQ83" s="866"/>
      <c r="AR83" s="866"/>
      <c r="AS83" s="866"/>
      <c r="AT83" s="866"/>
      <c r="AU83" s="866"/>
      <c r="AV83" s="866"/>
      <c r="AW83" s="866"/>
      <c r="AX83" s="866"/>
      <c r="AY83" s="866"/>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66"/>
      <c r="S84" s="866"/>
      <c r="T84" s="866"/>
      <c r="U84" s="866"/>
      <c r="V84" s="866"/>
      <c r="W84" s="866"/>
      <c r="X84" s="866"/>
      <c r="Y84" s="866"/>
      <c r="Z84" s="866"/>
      <c r="AA84" s="866"/>
      <c r="AB84" s="866"/>
      <c r="AC84" s="866"/>
      <c r="AD84" s="866"/>
      <c r="AE84" s="866"/>
      <c r="AF84" s="866"/>
      <c r="AG84" s="866"/>
      <c r="AH84" s="866"/>
      <c r="AI84" s="866"/>
      <c r="AJ84" s="866"/>
      <c r="AK84" s="866"/>
      <c r="AL84" s="866"/>
      <c r="AM84" s="866"/>
      <c r="AN84" s="866"/>
      <c r="AO84" s="866"/>
      <c r="AP84" s="866"/>
      <c r="AQ84" s="866"/>
      <c r="AR84" s="866"/>
      <c r="AS84" s="866"/>
      <c r="AT84" s="866"/>
      <c r="AU84" s="866"/>
      <c r="AV84" s="866"/>
      <c r="AW84" s="866"/>
      <c r="AX84" s="866"/>
      <c r="AY84" s="866"/>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66"/>
      <c r="S85" s="866"/>
      <c r="T85" s="866"/>
      <c r="U85" s="866"/>
      <c r="V85" s="866"/>
      <c r="W85" s="866"/>
      <c r="X85" s="866"/>
      <c r="Y85" s="866"/>
      <c r="Z85" s="866"/>
      <c r="AA85" s="866"/>
      <c r="AB85" s="866"/>
      <c r="AC85" s="866"/>
      <c r="AD85" s="866"/>
      <c r="AE85" s="866"/>
      <c r="AF85" s="866"/>
      <c r="AG85" s="866"/>
      <c r="AH85" s="866"/>
      <c r="AI85" s="866"/>
      <c r="AJ85" s="866"/>
      <c r="AK85" s="866"/>
      <c r="AL85" s="866"/>
      <c r="AM85" s="866"/>
      <c r="AN85" s="866"/>
      <c r="AO85" s="866"/>
      <c r="AP85" s="866"/>
      <c r="AQ85" s="866"/>
      <c r="AR85" s="866"/>
      <c r="AS85" s="866"/>
      <c r="AT85" s="866"/>
      <c r="AU85" s="866"/>
      <c r="AV85" s="866"/>
      <c r="AW85" s="866"/>
      <c r="AX85" s="866"/>
      <c r="AY85" s="866"/>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66"/>
      <c r="S86" s="866"/>
      <c r="T86" s="866"/>
      <c r="U86" s="866"/>
      <c r="V86" s="866"/>
      <c r="W86" s="866"/>
      <c r="X86" s="866"/>
      <c r="Y86" s="866"/>
      <c r="Z86" s="866"/>
      <c r="AA86" s="866"/>
      <c r="AB86" s="866"/>
      <c r="AC86" s="866"/>
      <c r="AD86" s="866"/>
      <c r="AE86" s="866"/>
      <c r="AF86" s="866"/>
      <c r="AG86" s="866"/>
      <c r="AH86" s="866"/>
      <c r="AI86" s="866"/>
      <c r="AJ86" s="866"/>
      <c r="AK86" s="866"/>
      <c r="AL86" s="866"/>
      <c r="AM86" s="866"/>
      <c r="AN86" s="866"/>
      <c r="AO86" s="866"/>
      <c r="AP86" s="866"/>
      <c r="AQ86" s="866"/>
      <c r="AR86" s="866"/>
      <c r="AS86" s="866"/>
      <c r="AT86" s="866"/>
      <c r="AU86" s="866"/>
      <c r="AV86" s="866"/>
      <c r="AW86" s="866"/>
      <c r="AX86" s="866"/>
      <c r="AY86" s="866"/>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392</v>
      </c>
      <c r="B88" s="838" t="s">
        <v>421</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7873</v>
      </c>
      <c r="AG88" s="889"/>
      <c r="AH88" s="889"/>
      <c r="AI88" s="889"/>
      <c r="AJ88" s="889"/>
      <c r="AK88" s="886"/>
      <c r="AL88" s="886"/>
      <c r="AM88" s="886"/>
      <c r="AN88" s="886"/>
      <c r="AO88" s="886"/>
      <c r="AP88" s="889">
        <v>8567</v>
      </c>
      <c r="AQ88" s="889"/>
      <c r="AR88" s="889"/>
      <c r="AS88" s="889"/>
      <c r="AT88" s="889"/>
      <c r="AU88" s="889">
        <v>1508</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422</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15</v>
      </c>
      <c r="CS102" s="897"/>
      <c r="CT102" s="897"/>
      <c r="CU102" s="897"/>
      <c r="CV102" s="940"/>
      <c r="CW102" s="939">
        <v>33</v>
      </c>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423</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424</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427</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428</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429</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430</v>
      </c>
      <c r="AB109" s="942"/>
      <c r="AC109" s="942"/>
      <c r="AD109" s="942"/>
      <c r="AE109" s="943"/>
      <c r="AF109" s="941" t="s">
        <v>431</v>
      </c>
      <c r="AG109" s="942"/>
      <c r="AH109" s="942"/>
      <c r="AI109" s="942"/>
      <c r="AJ109" s="943"/>
      <c r="AK109" s="941" t="s">
        <v>307</v>
      </c>
      <c r="AL109" s="942"/>
      <c r="AM109" s="942"/>
      <c r="AN109" s="942"/>
      <c r="AO109" s="943"/>
      <c r="AP109" s="941" t="s">
        <v>432</v>
      </c>
      <c r="AQ109" s="942"/>
      <c r="AR109" s="942"/>
      <c r="AS109" s="942"/>
      <c r="AT109" s="944"/>
      <c r="AU109" s="961" t="s">
        <v>429</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430</v>
      </c>
      <c r="BR109" s="942"/>
      <c r="BS109" s="942"/>
      <c r="BT109" s="942"/>
      <c r="BU109" s="943"/>
      <c r="BV109" s="941" t="s">
        <v>431</v>
      </c>
      <c r="BW109" s="942"/>
      <c r="BX109" s="942"/>
      <c r="BY109" s="942"/>
      <c r="BZ109" s="943"/>
      <c r="CA109" s="941" t="s">
        <v>307</v>
      </c>
      <c r="CB109" s="942"/>
      <c r="CC109" s="942"/>
      <c r="CD109" s="942"/>
      <c r="CE109" s="943"/>
      <c r="CF109" s="962" t="s">
        <v>432</v>
      </c>
      <c r="CG109" s="962"/>
      <c r="CH109" s="962"/>
      <c r="CI109" s="962"/>
      <c r="CJ109" s="962"/>
      <c r="CK109" s="941" t="s">
        <v>433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430</v>
      </c>
      <c r="DH109" s="942"/>
      <c r="DI109" s="942"/>
      <c r="DJ109" s="942"/>
      <c r="DK109" s="943"/>
      <c r="DL109" s="941" t="s">
        <v>431</v>
      </c>
      <c r="DM109" s="942"/>
      <c r="DN109" s="942"/>
      <c r="DO109" s="942"/>
      <c r="DP109" s="943"/>
      <c r="DQ109" s="941" t="s">
        <v>307</v>
      </c>
      <c r="DR109" s="942"/>
      <c r="DS109" s="942"/>
      <c r="DT109" s="942"/>
      <c r="DU109" s="943"/>
      <c r="DV109" s="941" t="s">
        <v>432</v>
      </c>
      <c r="DW109" s="942"/>
      <c r="DX109" s="942"/>
      <c r="DY109" s="942"/>
      <c r="DZ109" s="944"/>
    </row>
    <row r="110" spans="1:131" s="248" customFormat="1" ht="26.25" customHeight="1" x14ac:dyDescent="0.15">
      <c r="A110" s="945" t="s">
        <v>434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608253</v>
      </c>
      <c r="AB110" s="949"/>
      <c r="AC110" s="949"/>
      <c r="AD110" s="949"/>
      <c r="AE110" s="950"/>
      <c r="AF110" s="951">
        <v>602867</v>
      </c>
      <c r="AG110" s="949"/>
      <c r="AH110" s="949"/>
      <c r="AI110" s="949"/>
      <c r="AJ110" s="950"/>
      <c r="AK110" s="951">
        <v>669975</v>
      </c>
      <c r="AL110" s="949"/>
      <c r="AM110" s="949"/>
      <c r="AN110" s="949"/>
      <c r="AO110" s="950"/>
      <c r="AP110" s="952">
        <v>27.2</v>
      </c>
      <c r="AQ110" s="953"/>
      <c r="AR110" s="953"/>
      <c r="AS110" s="953"/>
      <c r="AT110" s="954"/>
      <c r="AU110" s="955" t="s">
        <v>73</v>
      </c>
      <c r="AV110" s="956"/>
      <c r="AW110" s="956"/>
      <c r="AX110" s="956"/>
      <c r="AY110" s="956"/>
      <c r="AZ110" s="997" t="s">
        <v>435</v>
      </c>
      <c r="BA110" s="946"/>
      <c r="BB110" s="946"/>
      <c r="BC110" s="946"/>
      <c r="BD110" s="946"/>
      <c r="BE110" s="946"/>
      <c r="BF110" s="946"/>
      <c r="BG110" s="946"/>
      <c r="BH110" s="946"/>
      <c r="BI110" s="946"/>
      <c r="BJ110" s="946"/>
      <c r="BK110" s="946"/>
      <c r="BL110" s="946"/>
      <c r="BM110" s="946"/>
      <c r="BN110" s="946"/>
      <c r="BO110" s="946"/>
      <c r="BP110" s="947"/>
      <c r="BQ110" s="983">
        <v>6874912</v>
      </c>
      <c r="BR110" s="984"/>
      <c r="BS110" s="984"/>
      <c r="BT110" s="984"/>
      <c r="BU110" s="984"/>
      <c r="BV110" s="984">
        <v>6972620</v>
      </c>
      <c r="BW110" s="984"/>
      <c r="BX110" s="984"/>
      <c r="BY110" s="984"/>
      <c r="BZ110" s="984"/>
      <c r="CA110" s="984">
        <v>6564691</v>
      </c>
      <c r="CB110" s="984"/>
      <c r="CC110" s="984"/>
      <c r="CD110" s="984"/>
      <c r="CE110" s="984"/>
      <c r="CF110" s="998">
        <v>266.60000000000002</v>
      </c>
      <c r="CG110" s="999"/>
      <c r="CH110" s="999"/>
      <c r="CI110" s="999"/>
      <c r="CJ110" s="999"/>
      <c r="CK110" s="1000" t="s">
        <v>436</v>
      </c>
      <c r="CL110" s="1001"/>
      <c r="CM110" s="980" t="s">
        <v>437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173</v>
      </c>
      <c r="DH110" s="984"/>
      <c r="DI110" s="984"/>
      <c r="DJ110" s="984"/>
      <c r="DK110" s="984"/>
      <c r="DL110" s="984" t="s">
        <v>173</v>
      </c>
      <c r="DM110" s="984"/>
      <c r="DN110" s="984"/>
      <c r="DO110" s="984"/>
      <c r="DP110" s="984"/>
      <c r="DQ110" s="984" t="s">
        <v>438</v>
      </c>
      <c r="DR110" s="984"/>
      <c r="DS110" s="984"/>
      <c r="DT110" s="984"/>
      <c r="DU110" s="984"/>
      <c r="DV110" s="985" t="s">
        <v>438</v>
      </c>
      <c r="DW110" s="985"/>
      <c r="DX110" s="985"/>
      <c r="DY110" s="985"/>
      <c r="DZ110" s="986"/>
    </row>
    <row r="111" spans="1:131" s="248" customFormat="1" ht="26.25" customHeight="1" x14ac:dyDescent="0.15">
      <c r="A111" s="987" t="s">
        <v>439</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438</v>
      </c>
      <c r="AB111" s="991"/>
      <c r="AC111" s="991"/>
      <c r="AD111" s="991"/>
      <c r="AE111" s="992"/>
      <c r="AF111" s="993" t="s">
        <v>414</v>
      </c>
      <c r="AG111" s="991"/>
      <c r="AH111" s="991"/>
      <c r="AI111" s="991"/>
      <c r="AJ111" s="992"/>
      <c r="AK111" s="993" t="s">
        <v>438</v>
      </c>
      <c r="AL111" s="991"/>
      <c r="AM111" s="991"/>
      <c r="AN111" s="991"/>
      <c r="AO111" s="992"/>
      <c r="AP111" s="994" t="s">
        <v>173</v>
      </c>
      <c r="AQ111" s="995"/>
      <c r="AR111" s="995"/>
      <c r="AS111" s="995"/>
      <c r="AT111" s="996"/>
      <c r="AU111" s="957"/>
      <c r="AV111" s="958"/>
      <c r="AW111" s="958"/>
      <c r="AX111" s="958"/>
      <c r="AY111" s="958"/>
      <c r="AZ111" s="1006" t="s">
        <v>440</v>
      </c>
      <c r="BA111" s="1007"/>
      <c r="BB111" s="1007"/>
      <c r="BC111" s="1007"/>
      <c r="BD111" s="1007"/>
      <c r="BE111" s="1007"/>
      <c r="BF111" s="1007"/>
      <c r="BG111" s="1007"/>
      <c r="BH111" s="1007"/>
      <c r="BI111" s="1007"/>
      <c r="BJ111" s="1007"/>
      <c r="BK111" s="1007"/>
      <c r="BL111" s="1007"/>
      <c r="BM111" s="1007"/>
      <c r="BN111" s="1007"/>
      <c r="BO111" s="1007"/>
      <c r="BP111" s="1008"/>
      <c r="BQ111" s="976" t="s">
        <v>438</v>
      </c>
      <c r="BR111" s="977"/>
      <c r="BS111" s="977"/>
      <c r="BT111" s="977"/>
      <c r="BU111" s="977"/>
      <c r="BV111" s="977" t="s">
        <v>394</v>
      </c>
      <c r="BW111" s="977"/>
      <c r="BX111" s="977"/>
      <c r="BY111" s="977"/>
      <c r="BZ111" s="977"/>
      <c r="CA111" s="977" t="s">
        <v>173</v>
      </c>
      <c r="CB111" s="977"/>
      <c r="CC111" s="977"/>
      <c r="CD111" s="977"/>
      <c r="CE111" s="977"/>
      <c r="CF111" s="971" t="s">
        <v>438</v>
      </c>
      <c r="CG111" s="972"/>
      <c r="CH111" s="972"/>
      <c r="CI111" s="972"/>
      <c r="CJ111" s="972"/>
      <c r="CK111" s="1002"/>
      <c r="CL111" s="1003"/>
      <c r="CM111" s="973" t="s">
        <v>441</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394</v>
      </c>
      <c r="DH111" s="977"/>
      <c r="DI111" s="977"/>
      <c r="DJ111" s="977"/>
      <c r="DK111" s="977"/>
      <c r="DL111" s="977" t="s">
        <v>173</v>
      </c>
      <c r="DM111" s="977"/>
      <c r="DN111" s="977"/>
      <c r="DO111" s="977"/>
      <c r="DP111" s="977"/>
      <c r="DQ111" s="977" t="s">
        <v>173</v>
      </c>
      <c r="DR111" s="977"/>
      <c r="DS111" s="977"/>
      <c r="DT111" s="977"/>
      <c r="DU111" s="977"/>
      <c r="DV111" s="978" t="s">
        <v>173</v>
      </c>
      <c r="DW111" s="978"/>
      <c r="DX111" s="978"/>
      <c r="DY111" s="978"/>
      <c r="DZ111" s="979"/>
    </row>
    <row r="112" spans="1:131" s="248" customFormat="1" ht="26.25" customHeight="1" x14ac:dyDescent="0.15">
      <c r="A112" s="1009" t="s">
        <v>442</v>
      </c>
      <c r="B112" s="1010"/>
      <c r="C112" s="1007" t="s">
        <v>443</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173</v>
      </c>
      <c r="AB112" s="1016"/>
      <c r="AC112" s="1016"/>
      <c r="AD112" s="1016"/>
      <c r="AE112" s="1017"/>
      <c r="AF112" s="1018" t="s">
        <v>394</v>
      </c>
      <c r="AG112" s="1016"/>
      <c r="AH112" s="1016"/>
      <c r="AI112" s="1016"/>
      <c r="AJ112" s="1017"/>
      <c r="AK112" s="1018" t="s">
        <v>414</v>
      </c>
      <c r="AL112" s="1016"/>
      <c r="AM112" s="1016"/>
      <c r="AN112" s="1016"/>
      <c r="AO112" s="1017"/>
      <c r="AP112" s="1019" t="s">
        <v>173</v>
      </c>
      <c r="AQ112" s="1020"/>
      <c r="AR112" s="1020"/>
      <c r="AS112" s="1020"/>
      <c r="AT112" s="1021"/>
      <c r="AU112" s="957"/>
      <c r="AV112" s="958"/>
      <c r="AW112" s="958"/>
      <c r="AX112" s="958"/>
      <c r="AY112" s="958"/>
      <c r="AZ112" s="1006" t="s">
        <v>444</v>
      </c>
      <c r="BA112" s="1007"/>
      <c r="BB112" s="1007"/>
      <c r="BC112" s="1007"/>
      <c r="BD112" s="1007"/>
      <c r="BE112" s="1007"/>
      <c r="BF112" s="1007"/>
      <c r="BG112" s="1007"/>
      <c r="BH112" s="1007"/>
      <c r="BI112" s="1007"/>
      <c r="BJ112" s="1007"/>
      <c r="BK112" s="1007"/>
      <c r="BL112" s="1007"/>
      <c r="BM112" s="1007"/>
      <c r="BN112" s="1007"/>
      <c r="BO112" s="1007"/>
      <c r="BP112" s="1008"/>
      <c r="BQ112" s="976">
        <v>361402</v>
      </c>
      <c r="BR112" s="977"/>
      <c r="BS112" s="977"/>
      <c r="BT112" s="977"/>
      <c r="BU112" s="977"/>
      <c r="BV112" s="977">
        <v>304667</v>
      </c>
      <c r="BW112" s="977"/>
      <c r="BX112" s="977"/>
      <c r="BY112" s="977"/>
      <c r="BZ112" s="977"/>
      <c r="CA112" s="977">
        <v>270484</v>
      </c>
      <c r="CB112" s="977"/>
      <c r="CC112" s="977"/>
      <c r="CD112" s="977"/>
      <c r="CE112" s="977"/>
      <c r="CF112" s="971">
        <v>11</v>
      </c>
      <c r="CG112" s="972"/>
      <c r="CH112" s="972"/>
      <c r="CI112" s="972"/>
      <c r="CJ112" s="972"/>
      <c r="CK112" s="1002"/>
      <c r="CL112" s="1003"/>
      <c r="CM112" s="973" t="s">
        <v>445</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173</v>
      </c>
      <c r="DH112" s="977"/>
      <c r="DI112" s="977"/>
      <c r="DJ112" s="977"/>
      <c r="DK112" s="977"/>
      <c r="DL112" s="977" t="s">
        <v>438</v>
      </c>
      <c r="DM112" s="977"/>
      <c r="DN112" s="977"/>
      <c r="DO112" s="977"/>
      <c r="DP112" s="977"/>
      <c r="DQ112" s="977" t="s">
        <v>394</v>
      </c>
      <c r="DR112" s="977"/>
      <c r="DS112" s="977"/>
      <c r="DT112" s="977"/>
      <c r="DU112" s="977"/>
      <c r="DV112" s="978" t="s">
        <v>414</v>
      </c>
      <c r="DW112" s="978"/>
      <c r="DX112" s="978"/>
      <c r="DY112" s="978"/>
      <c r="DZ112" s="979"/>
    </row>
    <row r="113" spans="1:130" s="248" customFormat="1" ht="26.25" customHeight="1" x14ac:dyDescent="0.15">
      <c r="A113" s="1011"/>
      <c r="B113" s="1012"/>
      <c r="C113" s="1007" t="s">
        <v>446</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58388</v>
      </c>
      <c r="AB113" s="991"/>
      <c r="AC113" s="991"/>
      <c r="AD113" s="991"/>
      <c r="AE113" s="992"/>
      <c r="AF113" s="993">
        <v>54680</v>
      </c>
      <c r="AG113" s="991"/>
      <c r="AH113" s="991"/>
      <c r="AI113" s="991"/>
      <c r="AJ113" s="992"/>
      <c r="AK113" s="993">
        <v>52486</v>
      </c>
      <c r="AL113" s="991"/>
      <c r="AM113" s="991"/>
      <c r="AN113" s="991"/>
      <c r="AO113" s="992"/>
      <c r="AP113" s="994">
        <v>2.1</v>
      </c>
      <c r="AQ113" s="995"/>
      <c r="AR113" s="995"/>
      <c r="AS113" s="995"/>
      <c r="AT113" s="996"/>
      <c r="AU113" s="957"/>
      <c r="AV113" s="958"/>
      <c r="AW113" s="958"/>
      <c r="AX113" s="958"/>
      <c r="AY113" s="958"/>
      <c r="AZ113" s="1006" t="s">
        <v>447</v>
      </c>
      <c r="BA113" s="1007"/>
      <c r="BB113" s="1007"/>
      <c r="BC113" s="1007"/>
      <c r="BD113" s="1007"/>
      <c r="BE113" s="1007"/>
      <c r="BF113" s="1007"/>
      <c r="BG113" s="1007"/>
      <c r="BH113" s="1007"/>
      <c r="BI113" s="1007"/>
      <c r="BJ113" s="1007"/>
      <c r="BK113" s="1007"/>
      <c r="BL113" s="1007"/>
      <c r="BM113" s="1007"/>
      <c r="BN113" s="1007"/>
      <c r="BO113" s="1007"/>
      <c r="BP113" s="1008"/>
      <c r="BQ113" s="976">
        <v>1467387</v>
      </c>
      <c r="BR113" s="977"/>
      <c r="BS113" s="977"/>
      <c r="BT113" s="977"/>
      <c r="BU113" s="977"/>
      <c r="BV113" s="977">
        <v>1456200</v>
      </c>
      <c r="BW113" s="977"/>
      <c r="BX113" s="977"/>
      <c r="BY113" s="977"/>
      <c r="BZ113" s="977"/>
      <c r="CA113" s="977">
        <v>1508202</v>
      </c>
      <c r="CB113" s="977"/>
      <c r="CC113" s="977"/>
      <c r="CD113" s="977"/>
      <c r="CE113" s="977"/>
      <c r="CF113" s="971">
        <v>61.3</v>
      </c>
      <c r="CG113" s="972"/>
      <c r="CH113" s="972"/>
      <c r="CI113" s="972"/>
      <c r="CJ113" s="972"/>
      <c r="CK113" s="1002"/>
      <c r="CL113" s="1003"/>
      <c r="CM113" s="973" t="s">
        <v>448</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394</v>
      </c>
      <c r="DH113" s="1016"/>
      <c r="DI113" s="1016"/>
      <c r="DJ113" s="1016"/>
      <c r="DK113" s="1017"/>
      <c r="DL113" s="1018" t="s">
        <v>438</v>
      </c>
      <c r="DM113" s="1016"/>
      <c r="DN113" s="1016"/>
      <c r="DO113" s="1016"/>
      <c r="DP113" s="1017"/>
      <c r="DQ113" s="1018" t="s">
        <v>173</v>
      </c>
      <c r="DR113" s="1016"/>
      <c r="DS113" s="1016"/>
      <c r="DT113" s="1016"/>
      <c r="DU113" s="1017"/>
      <c r="DV113" s="1019" t="s">
        <v>173</v>
      </c>
      <c r="DW113" s="1020"/>
      <c r="DX113" s="1020"/>
      <c r="DY113" s="1020"/>
      <c r="DZ113" s="1021"/>
    </row>
    <row r="114" spans="1:130" s="248" customFormat="1" ht="26.25" customHeight="1" x14ac:dyDescent="0.15">
      <c r="A114" s="1011"/>
      <c r="B114" s="1012"/>
      <c r="C114" s="1007" t="s">
        <v>449</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63696</v>
      </c>
      <c r="AB114" s="1016"/>
      <c r="AC114" s="1016"/>
      <c r="AD114" s="1016"/>
      <c r="AE114" s="1017"/>
      <c r="AF114" s="1018">
        <v>82174</v>
      </c>
      <c r="AG114" s="1016"/>
      <c r="AH114" s="1016"/>
      <c r="AI114" s="1016"/>
      <c r="AJ114" s="1017"/>
      <c r="AK114" s="1018">
        <v>98288</v>
      </c>
      <c r="AL114" s="1016"/>
      <c r="AM114" s="1016"/>
      <c r="AN114" s="1016"/>
      <c r="AO114" s="1017"/>
      <c r="AP114" s="1019">
        <v>4</v>
      </c>
      <c r="AQ114" s="1020"/>
      <c r="AR114" s="1020"/>
      <c r="AS114" s="1020"/>
      <c r="AT114" s="1021"/>
      <c r="AU114" s="957"/>
      <c r="AV114" s="958"/>
      <c r="AW114" s="958"/>
      <c r="AX114" s="958"/>
      <c r="AY114" s="958"/>
      <c r="AZ114" s="1006" t="s">
        <v>450</v>
      </c>
      <c r="BA114" s="1007"/>
      <c r="BB114" s="1007"/>
      <c r="BC114" s="1007"/>
      <c r="BD114" s="1007"/>
      <c r="BE114" s="1007"/>
      <c r="BF114" s="1007"/>
      <c r="BG114" s="1007"/>
      <c r="BH114" s="1007"/>
      <c r="BI114" s="1007"/>
      <c r="BJ114" s="1007"/>
      <c r="BK114" s="1007"/>
      <c r="BL114" s="1007"/>
      <c r="BM114" s="1007"/>
      <c r="BN114" s="1007"/>
      <c r="BO114" s="1007"/>
      <c r="BP114" s="1008"/>
      <c r="BQ114" s="976">
        <v>742329</v>
      </c>
      <c r="BR114" s="977"/>
      <c r="BS114" s="977"/>
      <c r="BT114" s="977"/>
      <c r="BU114" s="977"/>
      <c r="BV114" s="977">
        <v>727484</v>
      </c>
      <c r="BW114" s="977"/>
      <c r="BX114" s="977"/>
      <c r="BY114" s="977"/>
      <c r="BZ114" s="977"/>
      <c r="CA114" s="977">
        <v>683975</v>
      </c>
      <c r="CB114" s="977"/>
      <c r="CC114" s="977"/>
      <c r="CD114" s="977"/>
      <c r="CE114" s="977"/>
      <c r="CF114" s="971">
        <v>27.8</v>
      </c>
      <c r="CG114" s="972"/>
      <c r="CH114" s="972"/>
      <c r="CI114" s="972"/>
      <c r="CJ114" s="972"/>
      <c r="CK114" s="1002"/>
      <c r="CL114" s="1003"/>
      <c r="CM114" s="973" t="s">
        <v>451</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414</v>
      </c>
      <c r="DH114" s="1016"/>
      <c r="DI114" s="1016"/>
      <c r="DJ114" s="1016"/>
      <c r="DK114" s="1017"/>
      <c r="DL114" s="1018" t="s">
        <v>173</v>
      </c>
      <c r="DM114" s="1016"/>
      <c r="DN114" s="1016"/>
      <c r="DO114" s="1016"/>
      <c r="DP114" s="1017"/>
      <c r="DQ114" s="1018" t="s">
        <v>438</v>
      </c>
      <c r="DR114" s="1016"/>
      <c r="DS114" s="1016"/>
      <c r="DT114" s="1016"/>
      <c r="DU114" s="1017"/>
      <c r="DV114" s="1019" t="s">
        <v>414</v>
      </c>
      <c r="DW114" s="1020"/>
      <c r="DX114" s="1020"/>
      <c r="DY114" s="1020"/>
      <c r="DZ114" s="1021"/>
    </row>
    <row r="115" spans="1:130" s="248" customFormat="1" ht="26.25" customHeight="1" x14ac:dyDescent="0.15">
      <c r="A115" s="1011"/>
      <c r="B115" s="1012"/>
      <c r="C115" s="1007" t="s">
        <v>452</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29</v>
      </c>
      <c r="AB115" s="991"/>
      <c r="AC115" s="991"/>
      <c r="AD115" s="991"/>
      <c r="AE115" s="992"/>
      <c r="AF115" s="993">
        <v>15</v>
      </c>
      <c r="AG115" s="991"/>
      <c r="AH115" s="991"/>
      <c r="AI115" s="991"/>
      <c r="AJ115" s="992"/>
      <c r="AK115" s="993">
        <v>5</v>
      </c>
      <c r="AL115" s="991"/>
      <c r="AM115" s="991"/>
      <c r="AN115" s="991"/>
      <c r="AO115" s="992"/>
      <c r="AP115" s="994">
        <v>0</v>
      </c>
      <c r="AQ115" s="995"/>
      <c r="AR115" s="995"/>
      <c r="AS115" s="995"/>
      <c r="AT115" s="996"/>
      <c r="AU115" s="957"/>
      <c r="AV115" s="958"/>
      <c r="AW115" s="958"/>
      <c r="AX115" s="958"/>
      <c r="AY115" s="958"/>
      <c r="AZ115" s="1006" t="s">
        <v>453</v>
      </c>
      <c r="BA115" s="1007"/>
      <c r="BB115" s="1007"/>
      <c r="BC115" s="1007"/>
      <c r="BD115" s="1007"/>
      <c r="BE115" s="1007"/>
      <c r="BF115" s="1007"/>
      <c r="BG115" s="1007"/>
      <c r="BH115" s="1007"/>
      <c r="BI115" s="1007"/>
      <c r="BJ115" s="1007"/>
      <c r="BK115" s="1007"/>
      <c r="BL115" s="1007"/>
      <c r="BM115" s="1007"/>
      <c r="BN115" s="1007"/>
      <c r="BO115" s="1007"/>
      <c r="BP115" s="1008"/>
      <c r="BQ115" s="976" t="s">
        <v>414</v>
      </c>
      <c r="BR115" s="977"/>
      <c r="BS115" s="977"/>
      <c r="BT115" s="977"/>
      <c r="BU115" s="977"/>
      <c r="BV115" s="977" t="s">
        <v>173</v>
      </c>
      <c r="BW115" s="977"/>
      <c r="BX115" s="977"/>
      <c r="BY115" s="977"/>
      <c r="BZ115" s="977"/>
      <c r="CA115" s="977" t="s">
        <v>394</v>
      </c>
      <c r="CB115" s="977"/>
      <c r="CC115" s="977"/>
      <c r="CD115" s="977"/>
      <c r="CE115" s="977"/>
      <c r="CF115" s="971" t="s">
        <v>438</v>
      </c>
      <c r="CG115" s="972"/>
      <c r="CH115" s="972"/>
      <c r="CI115" s="972"/>
      <c r="CJ115" s="972"/>
      <c r="CK115" s="1002"/>
      <c r="CL115" s="1003"/>
      <c r="CM115" s="1006" t="s">
        <v>454</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414</v>
      </c>
      <c r="DH115" s="1016"/>
      <c r="DI115" s="1016"/>
      <c r="DJ115" s="1016"/>
      <c r="DK115" s="1017"/>
      <c r="DL115" s="1018" t="s">
        <v>438</v>
      </c>
      <c r="DM115" s="1016"/>
      <c r="DN115" s="1016"/>
      <c r="DO115" s="1016"/>
      <c r="DP115" s="1017"/>
      <c r="DQ115" s="1018" t="s">
        <v>414</v>
      </c>
      <c r="DR115" s="1016"/>
      <c r="DS115" s="1016"/>
      <c r="DT115" s="1016"/>
      <c r="DU115" s="1017"/>
      <c r="DV115" s="1019" t="s">
        <v>438</v>
      </c>
      <c r="DW115" s="1020"/>
      <c r="DX115" s="1020"/>
      <c r="DY115" s="1020"/>
      <c r="DZ115" s="1021"/>
    </row>
    <row r="116" spans="1:130" s="248" customFormat="1" ht="26.25" customHeight="1" x14ac:dyDescent="0.15">
      <c r="A116" s="1013"/>
      <c r="B116" s="1014"/>
      <c r="C116" s="1022" t="s">
        <v>455</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173</v>
      </c>
      <c r="AB116" s="1016"/>
      <c r="AC116" s="1016"/>
      <c r="AD116" s="1016"/>
      <c r="AE116" s="1017"/>
      <c r="AF116" s="1018">
        <v>46</v>
      </c>
      <c r="AG116" s="1016"/>
      <c r="AH116" s="1016"/>
      <c r="AI116" s="1016"/>
      <c r="AJ116" s="1017"/>
      <c r="AK116" s="1018">
        <v>20</v>
      </c>
      <c r="AL116" s="1016"/>
      <c r="AM116" s="1016"/>
      <c r="AN116" s="1016"/>
      <c r="AO116" s="1017"/>
      <c r="AP116" s="1019">
        <v>0</v>
      </c>
      <c r="AQ116" s="1020"/>
      <c r="AR116" s="1020"/>
      <c r="AS116" s="1020"/>
      <c r="AT116" s="1021"/>
      <c r="AU116" s="957"/>
      <c r="AV116" s="958"/>
      <c r="AW116" s="958"/>
      <c r="AX116" s="958"/>
      <c r="AY116" s="958"/>
      <c r="AZ116" s="1024" t="s">
        <v>456</v>
      </c>
      <c r="BA116" s="1025"/>
      <c r="BB116" s="1025"/>
      <c r="BC116" s="1025"/>
      <c r="BD116" s="1025"/>
      <c r="BE116" s="1025"/>
      <c r="BF116" s="1025"/>
      <c r="BG116" s="1025"/>
      <c r="BH116" s="1025"/>
      <c r="BI116" s="1025"/>
      <c r="BJ116" s="1025"/>
      <c r="BK116" s="1025"/>
      <c r="BL116" s="1025"/>
      <c r="BM116" s="1025"/>
      <c r="BN116" s="1025"/>
      <c r="BO116" s="1025"/>
      <c r="BP116" s="1026"/>
      <c r="BQ116" s="976" t="s">
        <v>173</v>
      </c>
      <c r="BR116" s="977"/>
      <c r="BS116" s="977"/>
      <c r="BT116" s="977"/>
      <c r="BU116" s="977"/>
      <c r="BV116" s="977" t="s">
        <v>173</v>
      </c>
      <c r="BW116" s="977"/>
      <c r="BX116" s="977"/>
      <c r="BY116" s="977"/>
      <c r="BZ116" s="977"/>
      <c r="CA116" s="977" t="s">
        <v>414</v>
      </c>
      <c r="CB116" s="977"/>
      <c r="CC116" s="977"/>
      <c r="CD116" s="977"/>
      <c r="CE116" s="977"/>
      <c r="CF116" s="971" t="s">
        <v>414</v>
      </c>
      <c r="CG116" s="972"/>
      <c r="CH116" s="972"/>
      <c r="CI116" s="972"/>
      <c r="CJ116" s="972"/>
      <c r="CK116" s="1002"/>
      <c r="CL116" s="1003"/>
      <c r="CM116" s="973" t="s">
        <v>457</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173</v>
      </c>
      <c r="DH116" s="1016"/>
      <c r="DI116" s="1016"/>
      <c r="DJ116" s="1016"/>
      <c r="DK116" s="1017"/>
      <c r="DL116" s="1018" t="s">
        <v>414</v>
      </c>
      <c r="DM116" s="1016"/>
      <c r="DN116" s="1016"/>
      <c r="DO116" s="1016"/>
      <c r="DP116" s="1017"/>
      <c r="DQ116" s="1018" t="s">
        <v>414</v>
      </c>
      <c r="DR116" s="1016"/>
      <c r="DS116" s="1016"/>
      <c r="DT116" s="1016"/>
      <c r="DU116" s="1017"/>
      <c r="DV116" s="1019" t="s">
        <v>173</v>
      </c>
      <c r="DW116" s="1020"/>
      <c r="DX116" s="1020"/>
      <c r="DY116" s="1020"/>
      <c r="DZ116" s="1021"/>
    </row>
    <row r="117" spans="1:130" s="248" customFormat="1" ht="26.25" customHeight="1" x14ac:dyDescent="0.15">
      <c r="A117" s="961" t="s">
        <v>187</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458</v>
      </c>
      <c r="Z117" s="943"/>
      <c r="AA117" s="1033">
        <v>730366</v>
      </c>
      <c r="AB117" s="1034"/>
      <c r="AC117" s="1034"/>
      <c r="AD117" s="1034"/>
      <c r="AE117" s="1035"/>
      <c r="AF117" s="1036">
        <v>739782</v>
      </c>
      <c r="AG117" s="1034"/>
      <c r="AH117" s="1034"/>
      <c r="AI117" s="1034"/>
      <c r="AJ117" s="1035"/>
      <c r="AK117" s="1036">
        <v>820774</v>
      </c>
      <c r="AL117" s="1034"/>
      <c r="AM117" s="1034"/>
      <c r="AN117" s="1034"/>
      <c r="AO117" s="1035"/>
      <c r="AP117" s="1037"/>
      <c r="AQ117" s="1038"/>
      <c r="AR117" s="1038"/>
      <c r="AS117" s="1038"/>
      <c r="AT117" s="1039"/>
      <c r="AU117" s="957"/>
      <c r="AV117" s="958"/>
      <c r="AW117" s="958"/>
      <c r="AX117" s="958"/>
      <c r="AY117" s="958"/>
      <c r="AZ117" s="1024" t="s">
        <v>459</v>
      </c>
      <c r="BA117" s="1025"/>
      <c r="BB117" s="1025"/>
      <c r="BC117" s="1025"/>
      <c r="BD117" s="1025"/>
      <c r="BE117" s="1025"/>
      <c r="BF117" s="1025"/>
      <c r="BG117" s="1025"/>
      <c r="BH117" s="1025"/>
      <c r="BI117" s="1025"/>
      <c r="BJ117" s="1025"/>
      <c r="BK117" s="1025"/>
      <c r="BL117" s="1025"/>
      <c r="BM117" s="1025"/>
      <c r="BN117" s="1025"/>
      <c r="BO117" s="1025"/>
      <c r="BP117" s="1026"/>
      <c r="BQ117" s="976" t="s">
        <v>414</v>
      </c>
      <c r="BR117" s="977"/>
      <c r="BS117" s="977"/>
      <c r="BT117" s="977"/>
      <c r="BU117" s="977"/>
      <c r="BV117" s="977" t="s">
        <v>414</v>
      </c>
      <c r="BW117" s="977"/>
      <c r="BX117" s="977"/>
      <c r="BY117" s="977"/>
      <c r="BZ117" s="977"/>
      <c r="CA117" s="977" t="s">
        <v>173</v>
      </c>
      <c r="CB117" s="977"/>
      <c r="CC117" s="977"/>
      <c r="CD117" s="977"/>
      <c r="CE117" s="977"/>
      <c r="CF117" s="971" t="s">
        <v>394</v>
      </c>
      <c r="CG117" s="972"/>
      <c r="CH117" s="972"/>
      <c r="CI117" s="972"/>
      <c r="CJ117" s="972"/>
      <c r="CK117" s="1002"/>
      <c r="CL117" s="1003"/>
      <c r="CM117" s="973" t="s">
        <v>460</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394</v>
      </c>
      <c r="DH117" s="1016"/>
      <c r="DI117" s="1016"/>
      <c r="DJ117" s="1016"/>
      <c r="DK117" s="1017"/>
      <c r="DL117" s="1018" t="s">
        <v>414</v>
      </c>
      <c r="DM117" s="1016"/>
      <c r="DN117" s="1016"/>
      <c r="DO117" s="1016"/>
      <c r="DP117" s="1017"/>
      <c r="DQ117" s="1018" t="s">
        <v>173</v>
      </c>
      <c r="DR117" s="1016"/>
      <c r="DS117" s="1016"/>
      <c r="DT117" s="1016"/>
      <c r="DU117" s="1017"/>
      <c r="DV117" s="1019" t="s">
        <v>414</v>
      </c>
      <c r="DW117" s="1020"/>
      <c r="DX117" s="1020"/>
      <c r="DY117" s="1020"/>
      <c r="DZ117" s="1021"/>
    </row>
    <row r="118" spans="1:130" s="248" customFormat="1" ht="26.25" customHeight="1" x14ac:dyDescent="0.15">
      <c r="A118" s="961" t="s">
        <v>433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430</v>
      </c>
      <c r="AB118" s="942"/>
      <c r="AC118" s="942"/>
      <c r="AD118" s="942"/>
      <c r="AE118" s="943"/>
      <c r="AF118" s="941" t="s">
        <v>431</v>
      </c>
      <c r="AG118" s="942"/>
      <c r="AH118" s="942"/>
      <c r="AI118" s="942"/>
      <c r="AJ118" s="943"/>
      <c r="AK118" s="941" t="s">
        <v>307</v>
      </c>
      <c r="AL118" s="942"/>
      <c r="AM118" s="942"/>
      <c r="AN118" s="942"/>
      <c r="AO118" s="943"/>
      <c r="AP118" s="1028" t="s">
        <v>432</v>
      </c>
      <c r="AQ118" s="1029"/>
      <c r="AR118" s="1029"/>
      <c r="AS118" s="1029"/>
      <c r="AT118" s="1030"/>
      <c r="AU118" s="957"/>
      <c r="AV118" s="958"/>
      <c r="AW118" s="958"/>
      <c r="AX118" s="958"/>
      <c r="AY118" s="958"/>
      <c r="AZ118" s="1031" t="s">
        <v>461</v>
      </c>
      <c r="BA118" s="1022"/>
      <c r="BB118" s="1022"/>
      <c r="BC118" s="1022"/>
      <c r="BD118" s="1022"/>
      <c r="BE118" s="1022"/>
      <c r="BF118" s="1022"/>
      <c r="BG118" s="1022"/>
      <c r="BH118" s="1022"/>
      <c r="BI118" s="1022"/>
      <c r="BJ118" s="1022"/>
      <c r="BK118" s="1022"/>
      <c r="BL118" s="1022"/>
      <c r="BM118" s="1022"/>
      <c r="BN118" s="1022"/>
      <c r="BO118" s="1022"/>
      <c r="BP118" s="1023"/>
      <c r="BQ118" s="1054" t="s">
        <v>173</v>
      </c>
      <c r="BR118" s="1055"/>
      <c r="BS118" s="1055"/>
      <c r="BT118" s="1055"/>
      <c r="BU118" s="1055"/>
      <c r="BV118" s="1055" t="s">
        <v>414</v>
      </c>
      <c r="BW118" s="1055"/>
      <c r="BX118" s="1055"/>
      <c r="BY118" s="1055"/>
      <c r="BZ118" s="1055"/>
      <c r="CA118" s="1055" t="s">
        <v>414</v>
      </c>
      <c r="CB118" s="1055"/>
      <c r="CC118" s="1055"/>
      <c r="CD118" s="1055"/>
      <c r="CE118" s="1055"/>
      <c r="CF118" s="971" t="s">
        <v>173</v>
      </c>
      <c r="CG118" s="972"/>
      <c r="CH118" s="972"/>
      <c r="CI118" s="972"/>
      <c r="CJ118" s="972"/>
      <c r="CK118" s="1002"/>
      <c r="CL118" s="1003"/>
      <c r="CM118" s="973" t="s">
        <v>462</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414</v>
      </c>
      <c r="DH118" s="1016"/>
      <c r="DI118" s="1016"/>
      <c r="DJ118" s="1016"/>
      <c r="DK118" s="1017"/>
      <c r="DL118" s="1018" t="s">
        <v>394</v>
      </c>
      <c r="DM118" s="1016"/>
      <c r="DN118" s="1016"/>
      <c r="DO118" s="1016"/>
      <c r="DP118" s="1017"/>
      <c r="DQ118" s="1018" t="s">
        <v>173</v>
      </c>
      <c r="DR118" s="1016"/>
      <c r="DS118" s="1016"/>
      <c r="DT118" s="1016"/>
      <c r="DU118" s="1017"/>
      <c r="DV118" s="1019" t="s">
        <v>173</v>
      </c>
      <c r="DW118" s="1020"/>
      <c r="DX118" s="1020"/>
      <c r="DY118" s="1020"/>
      <c r="DZ118" s="1021"/>
    </row>
    <row r="119" spans="1:130" s="248" customFormat="1" ht="26.25" customHeight="1" x14ac:dyDescent="0.15">
      <c r="A119" s="1115" t="s">
        <v>436</v>
      </c>
      <c r="B119" s="1001"/>
      <c r="C119" s="980" t="s">
        <v>437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414</v>
      </c>
      <c r="AB119" s="949"/>
      <c r="AC119" s="949"/>
      <c r="AD119" s="949"/>
      <c r="AE119" s="950"/>
      <c r="AF119" s="951" t="s">
        <v>414</v>
      </c>
      <c r="AG119" s="949"/>
      <c r="AH119" s="949"/>
      <c r="AI119" s="949"/>
      <c r="AJ119" s="950"/>
      <c r="AK119" s="951" t="s">
        <v>173</v>
      </c>
      <c r="AL119" s="949"/>
      <c r="AM119" s="949"/>
      <c r="AN119" s="949"/>
      <c r="AO119" s="950"/>
      <c r="AP119" s="952" t="s">
        <v>414</v>
      </c>
      <c r="AQ119" s="953"/>
      <c r="AR119" s="953"/>
      <c r="AS119" s="953"/>
      <c r="AT119" s="954"/>
      <c r="AU119" s="959"/>
      <c r="AV119" s="960"/>
      <c r="AW119" s="960"/>
      <c r="AX119" s="960"/>
      <c r="AY119" s="960"/>
      <c r="AZ119" s="279" t="s">
        <v>187</v>
      </c>
      <c r="BA119" s="279"/>
      <c r="BB119" s="279"/>
      <c r="BC119" s="279"/>
      <c r="BD119" s="279"/>
      <c r="BE119" s="279"/>
      <c r="BF119" s="279"/>
      <c r="BG119" s="279"/>
      <c r="BH119" s="279"/>
      <c r="BI119" s="279"/>
      <c r="BJ119" s="279"/>
      <c r="BK119" s="279"/>
      <c r="BL119" s="279"/>
      <c r="BM119" s="279"/>
      <c r="BN119" s="279"/>
      <c r="BO119" s="1032" t="s">
        <v>463</v>
      </c>
      <c r="BP119" s="1063"/>
      <c r="BQ119" s="1054">
        <v>9446030</v>
      </c>
      <c r="BR119" s="1055"/>
      <c r="BS119" s="1055"/>
      <c r="BT119" s="1055"/>
      <c r="BU119" s="1055"/>
      <c r="BV119" s="1055">
        <v>9460971</v>
      </c>
      <c r="BW119" s="1055"/>
      <c r="BX119" s="1055"/>
      <c r="BY119" s="1055"/>
      <c r="BZ119" s="1055"/>
      <c r="CA119" s="1055">
        <v>9027352</v>
      </c>
      <c r="CB119" s="1055"/>
      <c r="CC119" s="1055"/>
      <c r="CD119" s="1055"/>
      <c r="CE119" s="1055"/>
      <c r="CF119" s="1056"/>
      <c r="CG119" s="1057"/>
      <c r="CH119" s="1057"/>
      <c r="CI119" s="1057"/>
      <c r="CJ119" s="1058"/>
      <c r="CK119" s="1004"/>
      <c r="CL119" s="1005"/>
      <c r="CM119" s="1059" t="s">
        <v>464</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173</v>
      </c>
      <c r="DH119" s="1041"/>
      <c r="DI119" s="1041"/>
      <c r="DJ119" s="1041"/>
      <c r="DK119" s="1042"/>
      <c r="DL119" s="1040" t="s">
        <v>173</v>
      </c>
      <c r="DM119" s="1041"/>
      <c r="DN119" s="1041"/>
      <c r="DO119" s="1041"/>
      <c r="DP119" s="1042"/>
      <c r="DQ119" s="1040" t="s">
        <v>414</v>
      </c>
      <c r="DR119" s="1041"/>
      <c r="DS119" s="1041"/>
      <c r="DT119" s="1041"/>
      <c r="DU119" s="1042"/>
      <c r="DV119" s="1043" t="s">
        <v>173</v>
      </c>
      <c r="DW119" s="1044"/>
      <c r="DX119" s="1044"/>
      <c r="DY119" s="1044"/>
      <c r="DZ119" s="1045"/>
    </row>
    <row r="120" spans="1:130" s="248" customFormat="1" ht="26.25" customHeight="1" x14ac:dyDescent="0.15">
      <c r="A120" s="1116"/>
      <c r="B120" s="1003"/>
      <c r="C120" s="973" t="s">
        <v>441</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414</v>
      </c>
      <c r="AB120" s="1016"/>
      <c r="AC120" s="1016"/>
      <c r="AD120" s="1016"/>
      <c r="AE120" s="1017"/>
      <c r="AF120" s="1018" t="s">
        <v>173</v>
      </c>
      <c r="AG120" s="1016"/>
      <c r="AH120" s="1016"/>
      <c r="AI120" s="1016"/>
      <c r="AJ120" s="1017"/>
      <c r="AK120" s="1018" t="s">
        <v>414</v>
      </c>
      <c r="AL120" s="1016"/>
      <c r="AM120" s="1016"/>
      <c r="AN120" s="1016"/>
      <c r="AO120" s="1017"/>
      <c r="AP120" s="1019" t="s">
        <v>173</v>
      </c>
      <c r="AQ120" s="1020"/>
      <c r="AR120" s="1020"/>
      <c r="AS120" s="1020"/>
      <c r="AT120" s="1021"/>
      <c r="AU120" s="1046" t="s">
        <v>465</v>
      </c>
      <c r="AV120" s="1047"/>
      <c r="AW120" s="1047"/>
      <c r="AX120" s="1047"/>
      <c r="AY120" s="1048"/>
      <c r="AZ120" s="997" t="s">
        <v>466</v>
      </c>
      <c r="BA120" s="946"/>
      <c r="BB120" s="946"/>
      <c r="BC120" s="946"/>
      <c r="BD120" s="946"/>
      <c r="BE120" s="946"/>
      <c r="BF120" s="946"/>
      <c r="BG120" s="946"/>
      <c r="BH120" s="946"/>
      <c r="BI120" s="946"/>
      <c r="BJ120" s="946"/>
      <c r="BK120" s="946"/>
      <c r="BL120" s="946"/>
      <c r="BM120" s="946"/>
      <c r="BN120" s="946"/>
      <c r="BO120" s="946"/>
      <c r="BP120" s="947"/>
      <c r="BQ120" s="983">
        <v>1672334</v>
      </c>
      <c r="BR120" s="984"/>
      <c r="BS120" s="984"/>
      <c r="BT120" s="984"/>
      <c r="BU120" s="984"/>
      <c r="BV120" s="984">
        <v>1826424</v>
      </c>
      <c r="BW120" s="984"/>
      <c r="BX120" s="984"/>
      <c r="BY120" s="984"/>
      <c r="BZ120" s="984"/>
      <c r="CA120" s="984">
        <v>1992660</v>
      </c>
      <c r="CB120" s="984"/>
      <c r="CC120" s="984"/>
      <c r="CD120" s="984"/>
      <c r="CE120" s="984"/>
      <c r="CF120" s="998">
        <v>80.900000000000006</v>
      </c>
      <c r="CG120" s="999"/>
      <c r="CH120" s="999"/>
      <c r="CI120" s="999"/>
      <c r="CJ120" s="999"/>
      <c r="CK120" s="1064" t="s">
        <v>467</v>
      </c>
      <c r="CL120" s="1065"/>
      <c r="CM120" s="1065"/>
      <c r="CN120" s="1065"/>
      <c r="CO120" s="1066"/>
      <c r="CP120" s="1072" t="s">
        <v>468</v>
      </c>
      <c r="CQ120" s="1073"/>
      <c r="CR120" s="1073"/>
      <c r="CS120" s="1073"/>
      <c r="CT120" s="1073"/>
      <c r="CU120" s="1073"/>
      <c r="CV120" s="1073"/>
      <c r="CW120" s="1073"/>
      <c r="CX120" s="1073"/>
      <c r="CY120" s="1073"/>
      <c r="CZ120" s="1073"/>
      <c r="DA120" s="1073"/>
      <c r="DB120" s="1073"/>
      <c r="DC120" s="1073"/>
      <c r="DD120" s="1073"/>
      <c r="DE120" s="1073"/>
      <c r="DF120" s="1074"/>
      <c r="DG120" s="983">
        <v>336996</v>
      </c>
      <c r="DH120" s="984"/>
      <c r="DI120" s="984"/>
      <c r="DJ120" s="984"/>
      <c r="DK120" s="984"/>
      <c r="DL120" s="984">
        <v>281212</v>
      </c>
      <c r="DM120" s="984"/>
      <c r="DN120" s="984"/>
      <c r="DO120" s="984"/>
      <c r="DP120" s="984"/>
      <c r="DQ120" s="984">
        <v>248997</v>
      </c>
      <c r="DR120" s="984"/>
      <c r="DS120" s="984"/>
      <c r="DT120" s="984"/>
      <c r="DU120" s="984"/>
      <c r="DV120" s="985">
        <v>10.1</v>
      </c>
      <c r="DW120" s="985"/>
      <c r="DX120" s="985"/>
      <c r="DY120" s="985"/>
      <c r="DZ120" s="986"/>
    </row>
    <row r="121" spans="1:130" s="248" customFormat="1" ht="26.25" customHeight="1" x14ac:dyDescent="0.15">
      <c r="A121" s="1116"/>
      <c r="B121" s="1003"/>
      <c r="C121" s="1024" t="s">
        <v>469</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173</v>
      </c>
      <c r="AB121" s="1016"/>
      <c r="AC121" s="1016"/>
      <c r="AD121" s="1016"/>
      <c r="AE121" s="1017"/>
      <c r="AF121" s="1018" t="s">
        <v>414</v>
      </c>
      <c r="AG121" s="1016"/>
      <c r="AH121" s="1016"/>
      <c r="AI121" s="1016"/>
      <c r="AJ121" s="1017"/>
      <c r="AK121" s="1018" t="s">
        <v>394</v>
      </c>
      <c r="AL121" s="1016"/>
      <c r="AM121" s="1016"/>
      <c r="AN121" s="1016"/>
      <c r="AO121" s="1017"/>
      <c r="AP121" s="1019" t="s">
        <v>173</v>
      </c>
      <c r="AQ121" s="1020"/>
      <c r="AR121" s="1020"/>
      <c r="AS121" s="1020"/>
      <c r="AT121" s="1021"/>
      <c r="AU121" s="1049"/>
      <c r="AV121" s="1050"/>
      <c r="AW121" s="1050"/>
      <c r="AX121" s="1050"/>
      <c r="AY121" s="1051"/>
      <c r="AZ121" s="1006" t="s">
        <v>470</v>
      </c>
      <c r="BA121" s="1007"/>
      <c r="BB121" s="1007"/>
      <c r="BC121" s="1007"/>
      <c r="BD121" s="1007"/>
      <c r="BE121" s="1007"/>
      <c r="BF121" s="1007"/>
      <c r="BG121" s="1007"/>
      <c r="BH121" s="1007"/>
      <c r="BI121" s="1007"/>
      <c r="BJ121" s="1007"/>
      <c r="BK121" s="1007"/>
      <c r="BL121" s="1007"/>
      <c r="BM121" s="1007"/>
      <c r="BN121" s="1007"/>
      <c r="BO121" s="1007"/>
      <c r="BP121" s="1008"/>
      <c r="BQ121" s="976">
        <v>46145</v>
      </c>
      <c r="BR121" s="977"/>
      <c r="BS121" s="977"/>
      <c r="BT121" s="977"/>
      <c r="BU121" s="977"/>
      <c r="BV121" s="977">
        <v>42902</v>
      </c>
      <c r="BW121" s="977"/>
      <c r="BX121" s="977"/>
      <c r="BY121" s="977"/>
      <c r="BZ121" s="977"/>
      <c r="CA121" s="977">
        <v>12681</v>
      </c>
      <c r="CB121" s="977"/>
      <c r="CC121" s="977"/>
      <c r="CD121" s="977"/>
      <c r="CE121" s="977"/>
      <c r="CF121" s="971">
        <v>0.5</v>
      </c>
      <c r="CG121" s="972"/>
      <c r="CH121" s="972"/>
      <c r="CI121" s="972"/>
      <c r="CJ121" s="972"/>
      <c r="CK121" s="1067"/>
      <c r="CL121" s="1068"/>
      <c r="CM121" s="1068"/>
      <c r="CN121" s="1068"/>
      <c r="CO121" s="1069"/>
      <c r="CP121" s="1077" t="s">
        <v>471</v>
      </c>
      <c r="CQ121" s="1078"/>
      <c r="CR121" s="1078"/>
      <c r="CS121" s="1078"/>
      <c r="CT121" s="1078"/>
      <c r="CU121" s="1078"/>
      <c r="CV121" s="1078"/>
      <c r="CW121" s="1078"/>
      <c r="CX121" s="1078"/>
      <c r="CY121" s="1078"/>
      <c r="CZ121" s="1078"/>
      <c r="DA121" s="1078"/>
      <c r="DB121" s="1078"/>
      <c r="DC121" s="1078"/>
      <c r="DD121" s="1078"/>
      <c r="DE121" s="1078"/>
      <c r="DF121" s="1079"/>
      <c r="DG121" s="976">
        <v>24406</v>
      </c>
      <c r="DH121" s="977"/>
      <c r="DI121" s="977"/>
      <c r="DJ121" s="977"/>
      <c r="DK121" s="977"/>
      <c r="DL121" s="977">
        <v>23455</v>
      </c>
      <c r="DM121" s="977"/>
      <c r="DN121" s="977"/>
      <c r="DO121" s="977"/>
      <c r="DP121" s="977"/>
      <c r="DQ121" s="977">
        <v>21487</v>
      </c>
      <c r="DR121" s="977"/>
      <c r="DS121" s="977"/>
      <c r="DT121" s="977"/>
      <c r="DU121" s="977"/>
      <c r="DV121" s="978">
        <v>0.9</v>
      </c>
      <c r="DW121" s="978"/>
      <c r="DX121" s="978"/>
      <c r="DY121" s="978"/>
      <c r="DZ121" s="979"/>
    </row>
    <row r="122" spans="1:130" s="248" customFormat="1" ht="26.25" customHeight="1" x14ac:dyDescent="0.15">
      <c r="A122" s="1116"/>
      <c r="B122" s="1003"/>
      <c r="C122" s="973" t="s">
        <v>451</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414</v>
      </c>
      <c r="AB122" s="1016"/>
      <c r="AC122" s="1016"/>
      <c r="AD122" s="1016"/>
      <c r="AE122" s="1017"/>
      <c r="AF122" s="1018" t="s">
        <v>394</v>
      </c>
      <c r="AG122" s="1016"/>
      <c r="AH122" s="1016"/>
      <c r="AI122" s="1016"/>
      <c r="AJ122" s="1017"/>
      <c r="AK122" s="1018" t="s">
        <v>173</v>
      </c>
      <c r="AL122" s="1016"/>
      <c r="AM122" s="1016"/>
      <c r="AN122" s="1016"/>
      <c r="AO122" s="1017"/>
      <c r="AP122" s="1019" t="s">
        <v>414</v>
      </c>
      <c r="AQ122" s="1020"/>
      <c r="AR122" s="1020"/>
      <c r="AS122" s="1020"/>
      <c r="AT122" s="1021"/>
      <c r="AU122" s="1049"/>
      <c r="AV122" s="1050"/>
      <c r="AW122" s="1050"/>
      <c r="AX122" s="1050"/>
      <c r="AY122" s="1051"/>
      <c r="AZ122" s="1031" t="s">
        <v>472</v>
      </c>
      <c r="BA122" s="1022"/>
      <c r="BB122" s="1022"/>
      <c r="BC122" s="1022"/>
      <c r="BD122" s="1022"/>
      <c r="BE122" s="1022"/>
      <c r="BF122" s="1022"/>
      <c r="BG122" s="1022"/>
      <c r="BH122" s="1022"/>
      <c r="BI122" s="1022"/>
      <c r="BJ122" s="1022"/>
      <c r="BK122" s="1022"/>
      <c r="BL122" s="1022"/>
      <c r="BM122" s="1022"/>
      <c r="BN122" s="1022"/>
      <c r="BO122" s="1022"/>
      <c r="BP122" s="1023"/>
      <c r="BQ122" s="1054">
        <v>5225102</v>
      </c>
      <c r="BR122" s="1055"/>
      <c r="BS122" s="1055"/>
      <c r="BT122" s="1055"/>
      <c r="BU122" s="1055"/>
      <c r="BV122" s="1055">
        <v>5254533</v>
      </c>
      <c r="BW122" s="1055"/>
      <c r="BX122" s="1055"/>
      <c r="BY122" s="1055"/>
      <c r="BZ122" s="1055"/>
      <c r="CA122" s="1055">
        <v>4952799</v>
      </c>
      <c r="CB122" s="1055"/>
      <c r="CC122" s="1055"/>
      <c r="CD122" s="1055"/>
      <c r="CE122" s="1055"/>
      <c r="CF122" s="1075">
        <v>201.1</v>
      </c>
      <c r="CG122" s="1076"/>
      <c r="CH122" s="1076"/>
      <c r="CI122" s="1076"/>
      <c r="CJ122" s="1076"/>
      <c r="CK122" s="1067"/>
      <c r="CL122" s="1068"/>
      <c r="CM122" s="1068"/>
      <c r="CN122" s="1068"/>
      <c r="CO122" s="1069"/>
      <c r="CP122" s="1077"/>
      <c r="CQ122" s="1078"/>
      <c r="CR122" s="1078"/>
      <c r="CS122" s="1078"/>
      <c r="CT122" s="1078"/>
      <c r="CU122" s="1078"/>
      <c r="CV122" s="1078"/>
      <c r="CW122" s="1078"/>
      <c r="CX122" s="1078"/>
      <c r="CY122" s="1078"/>
      <c r="CZ122" s="1078"/>
      <c r="DA122" s="1078"/>
      <c r="DB122" s="1078"/>
      <c r="DC122" s="1078"/>
      <c r="DD122" s="1078"/>
      <c r="DE122" s="1078"/>
      <c r="DF122" s="1079"/>
      <c r="DG122" s="976"/>
      <c r="DH122" s="977"/>
      <c r="DI122" s="977"/>
      <c r="DJ122" s="977"/>
      <c r="DK122" s="977"/>
      <c r="DL122" s="977"/>
      <c r="DM122" s="977"/>
      <c r="DN122" s="977"/>
      <c r="DO122" s="977"/>
      <c r="DP122" s="977"/>
      <c r="DQ122" s="977"/>
      <c r="DR122" s="977"/>
      <c r="DS122" s="977"/>
      <c r="DT122" s="977"/>
      <c r="DU122" s="977"/>
      <c r="DV122" s="978"/>
      <c r="DW122" s="978"/>
      <c r="DX122" s="978"/>
      <c r="DY122" s="978"/>
      <c r="DZ122" s="979"/>
    </row>
    <row r="123" spans="1:130" s="248" customFormat="1" ht="26.25" customHeight="1" x14ac:dyDescent="0.15">
      <c r="A123" s="1116"/>
      <c r="B123" s="1003"/>
      <c r="C123" s="973" t="s">
        <v>457</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394</v>
      </c>
      <c r="AB123" s="1016"/>
      <c r="AC123" s="1016"/>
      <c r="AD123" s="1016"/>
      <c r="AE123" s="1017"/>
      <c r="AF123" s="1018" t="s">
        <v>173</v>
      </c>
      <c r="AG123" s="1016"/>
      <c r="AH123" s="1016"/>
      <c r="AI123" s="1016"/>
      <c r="AJ123" s="1017"/>
      <c r="AK123" s="1018" t="s">
        <v>173</v>
      </c>
      <c r="AL123" s="1016"/>
      <c r="AM123" s="1016"/>
      <c r="AN123" s="1016"/>
      <c r="AO123" s="1017"/>
      <c r="AP123" s="1019" t="s">
        <v>414</v>
      </c>
      <c r="AQ123" s="1020"/>
      <c r="AR123" s="1020"/>
      <c r="AS123" s="1020"/>
      <c r="AT123" s="1021"/>
      <c r="AU123" s="1052"/>
      <c r="AV123" s="1053"/>
      <c r="AW123" s="1053"/>
      <c r="AX123" s="1053"/>
      <c r="AY123" s="1053"/>
      <c r="AZ123" s="279" t="s">
        <v>187</v>
      </c>
      <c r="BA123" s="279"/>
      <c r="BB123" s="279"/>
      <c r="BC123" s="279"/>
      <c r="BD123" s="279"/>
      <c r="BE123" s="279"/>
      <c r="BF123" s="279"/>
      <c r="BG123" s="279"/>
      <c r="BH123" s="279"/>
      <c r="BI123" s="279"/>
      <c r="BJ123" s="279"/>
      <c r="BK123" s="279"/>
      <c r="BL123" s="279"/>
      <c r="BM123" s="279"/>
      <c r="BN123" s="279"/>
      <c r="BO123" s="1032" t="s">
        <v>473</v>
      </c>
      <c r="BP123" s="1063"/>
      <c r="BQ123" s="1122">
        <v>6943581</v>
      </c>
      <c r="BR123" s="1123"/>
      <c r="BS123" s="1123"/>
      <c r="BT123" s="1123"/>
      <c r="BU123" s="1123"/>
      <c r="BV123" s="1123">
        <v>7123859</v>
      </c>
      <c r="BW123" s="1123"/>
      <c r="BX123" s="1123"/>
      <c r="BY123" s="1123"/>
      <c r="BZ123" s="1123"/>
      <c r="CA123" s="1123">
        <v>6958140</v>
      </c>
      <c r="CB123" s="1123"/>
      <c r="CC123" s="1123"/>
      <c r="CD123" s="1123"/>
      <c r="CE123" s="1123"/>
      <c r="CF123" s="1056"/>
      <c r="CG123" s="1057"/>
      <c r="CH123" s="1057"/>
      <c r="CI123" s="1057"/>
      <c r="CJ123" s="1058"/>
      <c r="CK123" s="1067"/>
      <c r="CL123" s="1068"/>
      <c r="CM123" s="1068"/>
      <c r="CN123" s="1068"/>
      <c r="CO123" s="1069"/>
      <c r="CP123" s="1077"/>
      <c r="CQ123" s="1078"/>
      <c r="CR123" s="1078"/>
      <c r="CS123" s="1078"/>
      <c r="CT123" s="1078"/>
      <c r="CU123" s="1078"/>
      <c r="CV123" s="1078"/>
      <c r="CW123" s="1078"/>
      <c r="CX123" s="1078"/>
      <c r="CY123" s="1078"/>
      <c r="CZ123" s="1078"/>
      <c r="DA123" s="1078"/>
      <c r="DB123" s="1078"/>
      <c r="DC123" s="1078"/>
      <c r="DD123" s="1078"/>
      <c r="DE123" s="1078"/>
      <c r="DF123" s="1079"/>
      <c r="DG123" s="1015"/>
      <c r="DH123" s="1016"/>
      <c r="DI123" s="1016"/>
      <c r="DJ123" s="1016"/>
      <c r="DK123" s="1017"/>
      <c r="DL123" s="1018"/>
      <c r="DM123" s="1016"/>
      <c r="DN123" s="1016"/>
      <c r="DO123" s="1016"/>
      <c r="DP123" s="1017"/>
      <c r="DQ123" s="1018"/>
      <c r="DR123" s="1016"/>
      <c r="DS123" s="1016"/>
      <c r="DT123" s="1016"/>
      <c r="DU123" s="1017"/>
      <c r="DV123" s="1019"/>
      <c r="DW123" s="1020"/>
      <c r="DX123" s="1020"/>
      <c r="DY123" s="1020"/>
      <c r="DZ123" s="1021"/>
    </row>
    <row r="124" spans="1:130" s="248" customFormat="1" ht="26.25" customHeight="1" thickBot="1" x14ac:dyDescent="0.2">
      <c r="A124" s="1116"/>
      <c r="B124" s="1003"/>
      <c r="C124" s="973" t="s">
        <v>460</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394</v>
      </c>
      <c r="AB124" s="1016"/>
      <c r="AC124" s="1016"/>
      <c r="AD124" s="1016"/>
      <c r="AE124" s="1017"/>
      <c r="AF124" s="1018" t="s">
        <v>173</v>
      </c>
      <c r="AG124" s="1016"/>
      <c r="AH124" s="1016"/>
      <c r="AI124" s="1016"/>
      <c r="AJ124" s="1017"/>
      <c r="AK124" s="1018" t="s">
        <v>173</v>
      </c>
      <c r="AL124" s="1016"/>
      <c r="AM124" s="1016"/>
      <c r="AN124" s="1016"/>
      <c r="AO124" s="1017"/>
      <c r="AP124" s="1019" t="s">
        <v>394</v>
      </c>
      <c r="AQ124" s="1020"/>
      <c r="AR124" s="1020"/>
      <c r="AS124" s="1020"/>
      <c r="AT124" s="1021"/>
      <c r="AU124" s="1118" t="s">
        <v>474</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105.9</v>
      </c>
      <c r="BR124" s="1085"/>
      <c r="BS124" s="1085"/>
      <c r="BT124" s="1085"/>
      <c r="BU124" s="1085"/>
      <c r="BV124" s="1085">
        <v>99.6</v>
      </c>
      <c r="BW124" s="1085"/>
      <c r="BX124" s="1085"/>
      <c r="BY124" s="1085"/>
      <c r="BZ124" s="1085"/>
      <c r="CA124" s="1085">
        <v>84</v>
      </c>
      <c r="CB124" s="1085"/>
      <c r="CC124" s="1085"/>
      <c r="CD124" s="1085"/>
      <c r="CE124" s="1085"/>
      <c r="CF124" s="1086"/>
      <c r="CG124" s="1087"/>
      <c r="CH124" s="1087"/>
      <c r="CI124" s="1087"/>
      <c r="CJ124" s="1088"/>
      <c r="CK124" s="1070"/>
      <c r="CL124" s="1070"/>
      <c r="CM124" s="1070"/>
      <c r="CN124" s="1070"/>
      <c r="CO124" s="1071"/>
      <c r="CP124" s="1077" t="s">
        <v>475</v>
      </c>
      <c r="CQ124" s="1078"/>
      <c r="CR124" s="1078"/>
      <c r="CS124" s="1078"/>
      <c r="CT124" s="1078"/>
      <c r="CU124" s="1078"/>
      <c r="CV124" s="1078"/>
      <c r="CW124" s="1078"/>
      <c r="CX124" s="1078"/>
      <c r="CY124" s="1078"/>
      <c r="CZ124" s="1078"/>
      <c r="DA124" s="1078"/>
      <c r="DB124" s="1078"/>
      <c r="DC124" s="1078"/>
      <c r="DD124" s="1078"/>
      <c r="DE124" s="1078"/>
      <c r="DF124" s="1079"/>
      <c r="DG124" s="1062" t="s">
        <v>394</v>
      </c>
      <c r="DH124" s="1041"/>
      <c r="DI124" s="1041"/>
      <c r="DJ124" s="1041"/>
      <c r="DK124" s="1042"/>
      <c r="DL124" s="1040" t="s">
        <v>173</v>
      </c>
      <c r="DM124" s="1041"/>
      <c r="DN124" s="1041"/>
      <c r="DO124" s="1041"/>
      <c r="DP124" s="1042"/>
      <c r="DQ124" s="1040" t="s">
        <v>394</v>
      </c>
      <c r="DR124" s="1041"/>
      <c r="DS124" s="1041"/>
      <c r="DT124" s="1041"/>
      <c r="DU124" s="1042"/>
      <c r="DV124" s="1043" t="s">
        <v>173</v>
      </c>
      <c r="DW124" s="1044"/>
      <c r="DX124" s="1044"/>
      <c r="DY124" s="1044"/>
      <c r="DZ124" s="1045"/>
    </row>
    <row r="125" spans="1:130" s="248" customFormat="1" ht="26.25" customHeight="1" x14ac:dyDescent="0.15">
      <c r="A125" s="1116"/>
      <c r="B125" s="1003"/>
      <c r="C125" s="973" t="s">
        <v>462</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173</v>
      </c>
      <c r="AB125" s="1016"/>
      <c r="AC125" s="1016"/>
      <c r="AD125" s="1016"/>
      <c r="AE125" s="1017"/>
      <c r="AF125" s="1018" t="s">
        <v>173</v>
      </c>
      <c r="AG125" s="1016"/>
      <c r="AH125" s="1016"/>
      <c r="AI125" s="1016"/>
      <c r="AJ125" s="1017"/>
      <c r="AK125" s="1018" t="s">
        <v>394</v>
      </c>
      <c r="AL125" s="1016"/>
      <c r="AM125" s="1016"/>
      <c r="AN125" s="1016"/>
      <c r="AO125" s="1017"/>
      <c r="AP125" s="1019" t="s">
        <v>394</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476</v>
      </c>
      <c r="CL125" s="1065"/>
      <c r="CM125" s="1065"/>
      <c r="CN125" s="1065"/>
      <c r="CO125" s="1066"/>
      <c r="CP125" s="997" t="s">
        <v>477</v>
      </c>
      <c r="CQ125" s="946"/>
      <c r="CR125" s="946"/>
      <c r="CS125" s="946"/>
      <c r="CT125" s="946"/>
      <c r="CU125" s="946"/>
      <c r="CV125" s="946"/>
      <c r="CW125" s="946"/>
      <c r="CX125" s="946"/>
      <c r="CY125" s="946"/>
      <c r="CZ125" s="946"/>
      <c r="DA125" s="946"/>
      <c r="DB125" s="946"/>
      <c r="DC125" s="946"/>
      <c r="DD125" s="946"/>
      <c r="DE125" s="946"/>
      <c r="DF125" s="947"/>
      <c r="DG125" s="983" t="s">
        <v>173</v>
      </c>
      <c r="DH125" s="984"/>
      <c r="DI125" s="984"/>
      <c r="DJ125" s="984"/>
      <c r="DK125" s="984"/>
      <c r="DL125" s="984" t="s">
        <v>394</v>
      </c>
      <c r="DM125" s="984"/>
      <c r="DN125" s="984"/>
      <c r="DO125" s="984"/>
      <c r="DP125" s="984"/>
      <c r="DQ125" s="984" t="s">
        <v>394</v>
      </c>
      <c r="DR125" s="984"/>
      <c r="DS125" s="984"/>
      <c r="DT125" s="984"/>
      <c r="DU125" s="984"/>
      <c r="DV125" s="985" t="s">
        <v>173</v>
      </c>
      <c r="DW125" s="985"/>
      <c r="DX125" s="985"/>
      <c r="DY125" s="985"/>
      <c r="DZ125" s="986"/>
    </row>
    <row r="126" spans="1:130" s="248" customFormat="1" ht="26.25" customHeight="1" thickBot="1" x14ac:dyDescent="0.2">
      <c r="A126" s="1116"/>
      <c r="B126" s="1003"/>
      <c r="C126" s="973" t="s">
        <v>464</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173</v>
      </c>
      <c r="AB126" s="1016"/>
      <c r="AC126" s="1016"/>
      <c r="AD126" s="1016"/>
      <c r="AE126" s="1017"/>
      <c r="AF126" s="1018" t="s">
        <v>173</v>
      </c>
      <c r="AG126" s="1016"/>
      <c r="AH126" s="1016"/>
      <c r="AI126" s="1016"/>
      <c r="AJ126" s="1017"/>
      <c r="AK126" s="1018" t="s">
        <v>394</v>
      </c>
      <c r="AL126" s="1016"/>
      <c r="AM126" s="1016"/>
      <c r="AN126" s="1016"/>
      <c r="AO126" s="1017"/>
      <c r="AP126" s="1019" t="s">
        <v>173</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478</v>
      </c>
      <c r="CQ126" s="1007"/>
      <c r="CR126" s="1007"/>
      <c r="CS126" s="1007"/>
      <c r="CT126" s="1007"/>
      <c r="CU126" s="1007"/>
      <c r="CV126" s="1007"/>
      <c r="CW126" s="1007"/>
      <c r="CX126" s="1007"/>
      <c r="CY126" s="1007"/>
      <c r="CZ126" s="1007"/>
      <c r="DA126" s="1007"/>
      <c r="DB126" s="1007"/>
      <c r="DC126" s="1007"/>
      <c r="DD126" s="1007"/>
      <c r="DE126" s="1007"/>
      <c r="DF126" s="1008"/>
      <c r="DG126" s="976" t="s">
        <v>173</v>
      </c>
      <c r="DH126" s="977"/>
      <c r="DI126" s="977"/>
      <c r="DJ126" s="977"/>
      <c r="DK126" s="977"/>
      <c r="DL126" s="977" t="s">
        <v>394</v>
      </c>
      <c r="DM126" s="977"/>
      <c r="DN126" s="977"/>
      <c r="DO126" s="977"/>
      <c r="DP126" s="977"/>
      <c r="DQ126" s="977" t="s">
        <v>173</v>
      </c>
      <c r="DR126" s="977"/>
      <c r="DS126" s="977"/>
      <c r="DT126" s="977"/>
      <c r="DU126" s="977"/>
      <c r="DV126" s="978" t="s">
        <v>394</v>
      </c>
      <c r="DW126" s="978"/>
      <c r="DX126" s="978"/>
      <c r="DY126" s="978"/>
      <c r="DZ126" s="979"/>
    </row>
    <row r="127" spans="1:130" s="248" customFormat="1" ht="26.25" customHeight="1" x14ac:dyDescent="0.15">
      <c r="A127" s="1117"/>
      <c r="B127" s="1005"/>
      <c r="C127" s="1059" t="s">
        <v>479</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29</v>
      </c>
      <c r="AB127" s="1016"/>
      <c r="AC127" s="1016"/>
      <c r="AD127" s="1016"/>
      <c r="AE127" s="1017"/>
      <c r="AF127" s="1018">
        <v>15</v>
      </c>
      <c r="AG127" s="1016"/>
      <c r="AH127" s="1016"/>
      <c r="AI127" s="1016"/>
      <c r="AJ127" s="1017"/>
      <c r="AK127" s="1018">
        <v>5</v>
      </c>
      <c r="AL127" s="1016"/>
      <c r="AM127" s="1016"/>
      <c r="AN127" s="1016"/>
      <c r="AO127" s="1017"/>
      <c r="AP127" s="1019">
        <v>0</v>
      </c>
      <c r="AQ127" s="1020"/>
      <c r="AR127" s="1020"/>
      <c r="AS127" s="1020"/>
      <c r="AT127" s="1021"/>
      <c r="AU127" s="284"/>
      <c r="AV127" s="284"/>
      <c r="AW127" s="284"/>
      <c r="AX127" s="1089" t="s">
        <v>480</v>
      </c>
      <c r="AY127" s="1090"/>
      <c r="AZ127" s="1090"/>
      <c r="BA127" s="1090"/>
      <c r="BB127" s="1090"/>
      <c r="BC127" s="1090"/>
      <c r="BD127" s="1090"/>
      <c r="BE127" s="1091"/>
      <c r="BF127" s="1092" t="s">
        <v>481</v>
      </c>
      <c r="BG127" s="1090"/>
      <c r="BH127" s="1090"/>
      <c r="BI127" s="1090"/>
      <c r="BJ127" s="1090"/>
      <c r="BK127" s="1090"/>
      <c r="BL127" s="1091"/>
      <c r="BM127" s="1092" t="s">
        <v>482</v>
      </c>
      <c r="BN127" s="1090"/>
      <c r="BO127" s="1090"/>
      <c r="BP127" s="1090"/>
      <c r="BQ127" s="1090"/>
      <c r="BR127" s="1090"/>
      <c r="BS127" s="1091"/>
      <c r="BT127" s="1092" t="s">
        <v>483</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484</v>
      </c>
      <c r="CQ127" s="1007"/>
      <c r="CR127" s="1007"/>
      <c r="CS127" s="1007"/>
      <c r="CT127" s="1007"/>
      <c r="CU127" s="1007"/>
      <c r="CV127" s="1007"/>
      <c r="CW127" s="1007"/>
      <c r="CX127" s="1007"/>
      <c r="CY127" s="1007"/>
      <c r="CZ127" s="1007"/>
      <c r="DA127" s="1007"/>
      <c r="DB127" s="1007"/>
      <c r="DC127" s="1007"/>
      <c r="DD127" s="1007"/>
      <c r="DE127" s="1007"/>
      <c r="DF127" s="1008"/>
      <c r="DG127" s="976" t="s">
        <v>173</v>
      </c>
      <c r="DH127" s="977"/>
      <c r="DI127" s="977"/>
      <c r="DJ127" s="977"/>
      <c r="DK127" s="977"/>
      <c r="DL127" s="977" t="s">
        <v>173</v>
      </c>
      <c r="DM127" s="977"/>
      <c r="DN127" s="977"/>
      <c r="DO127" s="977"/>
      <c r="DP127" s="977"/>
      <c r="DQ127" s="977" t="s">
        <v>173</v>
      </c>
      <c r="DR127" s="977"/>
      <c r="DS127" s="977"/>
      <c r="DT127" s="977"/>
      <c r="DU127" s="977"/>
      <c r="DV127" s="978" t="s">
        <v>394</v>
      </c>
      <c r="DW127" s="978"/>
      <c r="DX127" s="978"/>
      <c r="DY127" s="978"/>
      <c r="DZ127" s="979"/>
    </row>
    <row r="128" spans="1:130" s="248" customFormat="1" ht="26.25" customHeight="1" thickBot="1" x14ac:dyDescent="0.2">
      <c r="A128" s="1100" t="s">
        <v>485</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486</v>
      </c>
      <c r="X128" s="1102"/>
      <c r="Y128" s="1102"/>
      <c r="Z128" s="1103"/>
      <c r="AA128" s="1104">
        <v>15967</v>
      </c>
      <c r="AB128" s="1105"/>
      <c r="AC128" s="1105"/>
      <c r="AD128" s="1105"/>
      <c r="AE128" s="1106"/>
      <c r="AF128" s="1107">
        <v>15757</v>
      </c>
      <c r="AG128" s="1105"/>
      <c r="AH128" s="1105"/>
      <c r="AI128" s="1105"/>
      <c r="AJ128" s="1106"/>
      <c r="AK128" s="1107">
        <v>15182</v>
      </c>
      <c r="AL128" s="1105"/>
      <c r="AM128" s="1105"/>
      <c r="AN128" s="1105"/>
      <c r="AO128" s="1106"/>
      <c r="AP128" s="1108"/>
      <c r="AQ128" s="1109"/>
      <c r="AR128" s="1109"/>
      <c r="AS128" s="1109"/>
      <c r="AT128" s="1110"/>
      <c r="AU128" s="284"/>
      <c r="AV128" s="284"/>
      <c r="AW128" s="284"/>
      <c r="AX128" s="945" t="s">
        <v>487</v>
      </c>
      <c r="AY128" s="946"/>
      <c r="AZ128" s="946"/>
      <c r="BA128" s="946"/>
      <c r="BB128" s="946"/>
      <c r="BC128" s="946"/>
      <c r="BD128" s="946"/>
      <c r="BE128" s="947"/>
      <c r="BF128" s="1111" t="s">
        <v>173</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488</v>
      </c>
      <c r="CQ128" s="1094"/>
      <c r="CR128" s="1094"/>
      <c r="CS128" s="1094"/>
      <c r="CT128" s="1094"/>
      <c r="CU128" s="1094"/>
      <c r="CV128" s="1094"/>
      <c r="CW128" s="1094"/>
      <c r="CX128" s="1094"/>
      <c r="CY128" s="1094"/>
      <c r="CZ128" s="1094"/>
      <c r="DA128" s="1094"/>
      <c r="DB128" s="1094"/>
      <c r="DC128" s="1094"/>
      <c r="DD128" s="1094"/>
      <c r="DE128" s="1094"/>
      <c r="DF128" s="1095"/>
      <c r="DG128" s="1096" t="s">
        <v>173</v>
      </c>
      <c r="DH128" s="1097"/>
      <c r="DI128" s="1097"/>
      <c r="DJ128" s="1097"/>
      <c r="DK128" s="1097"/>
      <c r="DL128" s="1097" t="s">
        <v>394</v>
      </c>
      <c r="DM128" s="1097"/>
      <c r="DN128" s="1097"/>
      <c r="DO128" s="1097"/>
      <c r="DP128" s="1097"/>
      <c r="DQ128" s="1097" t="s">
        <v>173</v>
      </c>
      <c r="DR128" s="1097"/>
      <c r="DS128" s="1097"/>
      <c r="DT128" s="1097"/>
      <c r="DU128" s="1097"/>
      <c r="DV128" s="1098" t="s">
        <v>173</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489</v>
      </c>
      <c r="X129" s="1131"/>
      <c r="Y129" s="1131"/>
      <c r="Z129" s="1132"/>
      <c r="AA129" s="1015">
        <v>2841723</v>
      </c>
      <c r="AB129" s="1016"/>
      <c r="AC129" s="1016"/>
      <c r="AD129" s="1016"/>
      <c r="AE129" s="1017"/>
      <c r="AF129" s="1018">
        <v>2814394</v>
      </c>
      <c r="AG129" s="1016"/>
      <c r="AH129" s="1016"/>
      <c r="AI129" s="1016"/>
      <c r="AJ129" s="1017"/>
      <c r="AK129" s="1018">
        <v>2969192</v>
      </c>
      <c r="AL129" s="1016"/>
      <c r="AM129" s="1016"/>
      <c r="AN129" s="1016"/>
      <c r="AO129" s="1017"/>
      <c r="AP129" s="1133"/>
      <c r="AQ129" s="1134"/>
      <c r="AR129" s="1134"/>
      <c r="AS129" s="1134"/>
      <c r="AT129" s="1135"/>
      <c r="AU129" s="286"/>
      <c r="AV129" s="286"/>
      <c r="AW129" s="286"/>
      <c r="AX129" s="1124" t="s">
        <v>490</v>
      </c>
      <c r="AY129" s="1007"/>
      <c r="AZ129" s="1007"/>
      <c r="BA129" s="1007"/>
      <c r="BB129" s="1007"/>
      <c r="BC129" s="1007"/>
      <c r="BD129" s="1007"/>
      <c r="BE129" s="1008"/>
      <c r="BF129" s="1125" t="s">
        <v>173</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491</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492</v>
      </c>
      <c r="X130" s="1131"/>
      <c r="Y130" s="1131"/>
      <c r="Z130" s="1132"/>
      <c r="AA130" s="1015">
        <v>479559</v>
      </c>
      <c r="AB130" s="1016"/>
      <c r="AC130" s="1016"/>
      <c r="AD130" s="1016"/>
      <c r="AE130" s="1017"/>
      <c r="AF130" s="1018">
        <v>468174</v>
      </c>
      <c r="AG130" s="1016"/>
      <c r="AH130" s="1016"/>
      <c r="AI130" s="1016"/>
      <c r="AJ130" s="1017"/>
      <c r="AK130" s="1018">
        <v>506857</v>
      </c>
      <c r="AL130" s="1016"/>
      <c r="AM130" s="1016"/>
      <c r="AN130" s="1016"/>
      <c r="AO130" s="1017"/>
      <c r="AP130" s="1133"/>
      <c r="AQ130" s="1134"/>
      <c r="AR130" s="1134"/>
      <c r="AS130" s="1134"/>
      <c r="AT130" s="1135"/>
      <c r="AU130" s="286"/>
      <c r="AV130" s="286"/>
      <c r="AW130" s="286"/>
      <c r="AX130" s="1124" t="s">
        <v>493</v>
      </c>
      <c r="AY130" s="1007"/>
      <c r="AZ130" s="1007"/>
      <c r="BA130" s="1007"/>
      <c r="BB130" s="1007"/>
      <c r="BC130" s="1007"/>
      <c r="BD130" s="1007"/>
      <c r="BE130" s="1008"/>
      <c r="BF130" s="1161">
        <v>10.9</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494</v>
      </c>
      <c r="X131" s="1169"/>
      <c r="Y131" s="1169"/>
      <c r="Z131" s="1170"/>
      <c r="AA131" s="1062">
        <v>2362164</v>
      </c>
      <c r="AB131" s="1041"/>
      <c r="AC131" s="1041"/>
      <c r="AD131" s="1041"/>
      <c r="AE131" s="1042"/>
      <c r="AF131" s="1040">
        <v>2346220</v>
      </c>
      <c r="AG131" s="1041"/>
      <c r="AH131" s="1041"/>
      <c r="AI131" s="1041"/>
      <c r="AJ131" s="1042"/>
      <c r="AK131" s="1040">
        <v>2462335</v>
      </c>
      <c r="AL131" s="1041"/>
      <c r="AM131" s="1041"/>
      <c r="AN131" s="1041"/>
      <c r="AO131" s="1042"/>
      <c r="AP131" s="1171"/>
      <c r="AQ131" s="1172"/>
      <c r="AR131" s="1172"/>
      <c r="AS131" s="1172"/>
      <c r="AT131" s="1173"/>
      <c r="AU131" s="286"/>
      <c r="AV131" s="286"/>
      <c r="AW131" s="286"/>
      <c r="AX131" s="1143" t="s">
        <v>495</v>
      </c>
      <c r="AY131" s="1094"/>
      <c r="AZ131" s="1094"/>
      <c r="BA131" s="1094"/>
      <c r="BB131" s="1094"/>
      <c r="BC131" s="1094"/>
      <c r="BD131" s="1094"/>
      <c r="BE131" s="1095"/>
      <c r="BF131" s="1144">
        <v>84</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496</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497</v>
      </c>
      <c r="W132" s="1154"/>
      <c r="X132" s="1154"/>
      <c r="Y132" s="1154"/>
      <c r="Z132" s="1155"/>
      <c r="AA132" s="1156">
        <v>9.9417313949999997</v>
      </c>
      <c r="AB132" s="1157"/>
      <c r="AC132" s="1157"/>
      <c r="AD132" s="1157"/>
      <c r="AE132" s="1158"/>
      <c r="AF132" s="1159">
        <v>10.90481711</v>
      </c>
      <c r="AG132" s="1157"/>
      <c r="AH132" s="1157"/>
      <c r="AI132" s="1157"/>
      <c r="AJ132" s="1158"/>
      <c r="AK132" s="1159">
        <v>12.13218348</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498</v>
      </c>
      <c r="W133" s="1137"/>
      <c r="X133" s="1137"/>
      <c r="Y133" s="1137"/>
      <c r="Z133" s="1138"/>
      <c r="AA133" s="1139">
        <v>9.6</v>
      </c>
      <c r="AB133" s="1140"/>
      <c r="AC133" s="1140"/>
      <c r="AD133" s="1140"/>
      <c r="AE133" s="1141"/>
      <c r="AF133" s="1139">
        <v>10.1</v>
      </c>
      <c r="AG133" s="1140"/>
      <c r="AH133" s="1140"/>
      <c r="AI133" s="1140"/>
      <c r="AJ133" s="1141"/>
      <c r="AK133" s="1139">
        <v>10.9</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8tV4LAyFBTBSJ5Kd40Sp60aV7wfcnznNFg8D+j3eqKHp2feUXYdRPxo2+8aFQKQzh5VUIXDrRMnFXmIqRBvXA==" saltValue="mkD5jnodf7w3/L3iSvev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1" zoomScale="85" zoomScaleNormal="85" zoomScaleSheetLayoutView="85" workbookViewId="0">
      <selection activeCell="AK34" sqref="AK34:AO3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ujvQixNXuQkdFr8JZOH+JDFejiqgU5AE+AlWToIax8CE4/bX872fXIg0gNZpBNLakpih5HGG4/kDn8mQIq9Sw==" saltValue="t1RJ3F00fw9hUNgE+1tJ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AK34" sqref="AK34:AO3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HkvKkz8eK95BqlU62anNGXt75chOJ6djLeYGvMGpHRzDlIKLM/oHf0o38pFHSSGn0o9aO4Dchz/E6/P5c3crg==" saltValue="T0uRmwSxd+/0S1cLOSa0O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AK34" sqref="AK34:AO3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507</v>
      </c>
      <c r="AL9" s="1177"/>
      <c r="AM9" s="1177"/>
      <c r="AN9" s="1178"/>
      <c r="AO9" s="314">
        <v>928923</v>
      </c>
      <c r="AP9" s="314">
        <v>138315</v>
      </c>
      <c r="AQ9" s="315">
        <v>131552</v>
      </c>
      <c r="AR9" s="316">
        <v>5.0999999999999996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508</v>
      </c>
      <c r="AL10" s="1177"/>
      <c r="AM10" s="1177"/>
      <c r="AN10" s="1178"/>
      <c r="AO10" s="317">
        <v>25496</v>
      </c>
      <c r="AP10" s="317">
        <v>3796</v>
      </c>
      <c r="AQ10" s="318">
        <v>15222</v>
      </c>
      <c r="AR10" s="319">
        <v>-75.099999999999994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509</v>
      </c>
      <c r="AL11" s="1177"/>
      <c r="AM11" s="1177"/>
      <c r="AN11" s="1178"/>
      <c r="AO11" s="317">
        <v>20101</v>
      </c>
      <c r="AP11" s="317">
        <v>2993</v>
      </c>
      <c r="AQ11" s="318">
        <v>927</v>
      </c>
      <c r="AR11" s="319">
        <v>222.9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510</v>
      </c>
      <c r="AL12" s="1177"/>
      <c r="AM12" s="1177"/>
      <c r="AN12" s="1178"/>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512</v>
      </c>
      <c r="AL13" s="1177"/>
      <c r="AM13" s="1177"/>
      <c r="AN13" s="1178"/>
      <c r="AO13" s="317">
        <v>43539</v>
      </c>
      <c r="AP13" s="317">
        <v>6483</v>
      </c>
      <c r="AQ13" s="318">
        <v>5186</v>
      </c>
      <c r="AR13" s="319">
        <v>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513</v>
      </c>
      <c r="AL14" s="1177"/>
      <c r="AM14" s="1177"/>
      <c r="AN14" s="1178"/>
      <c r="AO14" s="317">
        <v>22948</v>
      </c>
      <c r="AP14" s="317">
        <v>3417</v>
      </c>
      <c r="AQ14" s="318">
        <v>3097</v>
      </c>
      <c r="AR14" s="319">
        <v>10.3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514</v>
      </c>
      <c r="AL15" s="1183"/>
      <c r="AM15" s="1183"/>
      <c r="AN15" s="1184"/>
      <c r="AO15" s="317">
        <v>-73881</v>
      </c>
      <c r="AP15" s="317">
        <v>-11001</v>
      </c>
      <c r="AQ15" s="318">
        <v>-10369</v>
      </c>
      <c r="AR15" s="319">
        <v>6.1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187</v>
      </c>
      <c r="AL16" s="1183"/>
      <c r="AM16" s="1183"/>
      <c r="AN16" s="1184"/>
      <c r="AO16" s="317">
        <v>967126</v>
      </c>
      <c r="AP16" s="317">
        <v>144003</v>
      </c>
      <c r="AQ16" s="318">
        <v>145615</v>
      </c>
      <c r="AR16" s="319">
        <v>-1.1000000000000001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519</v>
      </c>
      <c r="AL21" s="1186"/>
      <c r="AM21" s="1186"/>
      <c r="AN21" s="1187"/>
      <c r="AO21" s="330">
        <v>14.44</v>
      </c>
      <c r="AP21" s="331">
        <v>13.36</v>
      </c>
      <c r="AQ21" s="332">
        <v>1.08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520</v>
      </c>
      <c r="AL22" s="1186"/>
      <c r="AM22" s="1186"/>
      <c r="AN22" s="1187"/>
      <c r="AO22" s="335">
        <v>98.8</v>
      </c>
      <c r="AP22" s="336">
        <v>95.8</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524</v>
      </c>
      <c r="AL32" s="1180"/>
      <c r="AM32" s="1180"/>
      <c r="AN32" s="1181"/>
      <c r="AO32" s="345">
        <v>669975</v>
      </c>
      <c r="AP32" s="345">
        <v>99758</v>
      </c>
      <c r="AQ32" s="346">
        <v>74764</v>
      </c>
      <c r="AR32" s="347">
        <v>33.4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525</v>
      </c>
      <c r="AL33" s="1180"/>
      <c r="AM33" s="1180"/>
      <c r="AN33" s="1181"/>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526</v>
      </c>
      <c r="AL34" s="1180"/>
      <c r="AM34" s="1180"/>
      <c r="AN34" s="1181"/>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527</v>
      </c>
      <c r="AL35" s="1180"/>
      <c r="AM35" s="1180"/>
      <c r="AN35" s="1181"/>
      <c r="AO35" s="345">
        <v>52486</v>
      </c>
      <c r="AP35" s="345">
        <v>7815</v>
      </c>
      <c r="AQ35" s="346">
        <v>25584</v>
      </c>
      <c r="AR35" s="347">
        <v>-69.5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528</v>
      </c>
      <c r="AL36" s="1180"/>
      <c r="AM36" s="1180"/>
      <c r="AN36" s="1181"/>
      <c r="AO36" s="345">
        <v>98288</v>
      </c>
      <c r="AP36" s="345">
        <v>14635</v>
      </c>
      <c r="AQ36" s="346">
        <v>3670</v>
      </c>
      <c r="AR36" s="347">
        <v>298.8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529</v>
      </c>
      <c r="AL37" s="1180"/>
      <c r="AM37" s="1180"/>
      <c r="AN37" s="1181"/>
      <c r="AO37" s="345">
        <v>5</v>
      </c>
      <c r="AP37" s="345">
        <v>1</v>
      </c>
      <c r="AQ37" s="346">
        <v>420</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530</v>
      </c>
      <c r="AL38" s="1189"/>
      <c r="AM38" s="1189"/>
      <c r="AN38" s="1190"/>
      <c r="AO38" s="348">
        <v>20</v>
      </c>
      <c r="AP38" s="348">
        <v>3</v>
      </c>
      <c r="AQ38" s="349">
        <v>9</v>
      </c>
      <c r="AR38" s="337">
        <v>-66.7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531</v>
      </c>
      <c r="AL39" s="1189"/>
      <c r="AM39" s="1189"/>
      <c r="AN39" s="1190"/>
      <c r="AO39" s="345">
        <v>-15182</v>
      </c>
      <c r="AP39" s="345">
        <v>-2261</v>
      </c>
      <c r="AQ39" s="346">
        <v>-2239</v>
      </c>
      <c r="AR39" s="347">
        <v>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532</v>
      </c>
      <c r="AL40" s="1180"/>
      <c r="AM40" s="1180"/>
      <c r="AN40" s="1181"/>
      <c r="AO40" s="345">
        <v>-506857</v>
      </c>
      <c r="AP40" s="345">
        <v>-75470</v>
      </c>
      <c r="AQ40" s="346">
        <v>-71783</v>
      </c>
      <c r="AR40" s="347">
        <v>5.0999999999999996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299</v>
      </c>
      <c r="AL41" s="1192"/>
      <c r="AM41" s="1192"/>
      <c r="AN41" s="1193"/>
      <c r="AO41" s="345">
        <v>298735</v>
      </c>
      <c r="AP41" s="345">
        <v>44481</v>
      </c>
      <c r="AQ41" s="346">
        <v>30425</v>
      </c>
      <c r="AR41" s="347">
        <v>46.2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502</v>
      </c>
      <c r="AN49" s="1196" t="s">
        <v>536</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1519587</v>
      </c>
      <c r="AN51" s="367">
        <v>205156</v>
      </c>
      <c r="AO51" s="368">
        <v>-6.7</v>
      </c>
      <c r="AP51" s="369">
        <v>138651</v>
      </c>
      <c r="AQ51" s="370">
        <v>7.8</v>
      </c>
      <c r="AR51" s="371">
        <v>-14.5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528810</v>
      </c>
      <c r="AN52" s="375">
        <v>71393</v>
      </c>
      <c r="AO52" s="376">
        <v>-47.3</v>
      </c>
      <c r="AP52" s="377">
        <v>71211</v>
      </c>
      <c r="AQ52" s="378">
        <v>15.7</v>
      </c>
      <c r="AR52" s="379">
        <v>-63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1340113</v>
      </c>
      <c r="AN53" s="367">
        <v>184665</v>
      </c>
      <c r="AO53" s="368">
        <v>-10</v>
      </c>
      <c r="AP53" s="369">
        <v>122882</v>
      </c>
      <c r="AQ53" s="370">
        <v>-11.4</v>
      </c>
      <c r="AR53" s="371">
        <v>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359334</v>
      </c>
      <c r="AN54" s="375">
        <v>49516</v>
      </c>
      <c r="AO54" s="376">
        <v>-30.6</v>
      </c>
      <c r="AP54" s="377">
        <v>65785</v>
      </c>
      <c r="AQ54" s="378">
        <v>-7.6</v>
      </c>
      <c r="AR54" s="379">
        <v>-23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499836</v>
      </c>
      <c r="AN55" s="367">
        <v>70103</v>
      </c>
      <c r="AO55" s="368">
        <v>-62</v>
      </c>
      <c r="AP55" s="369">
        <v>114790</v>
      </c>
      <c r="AQ55" s="370">
        <v>-6.6</v>
      </c>
      <c r="AR55" s="371">
        <v>-55.4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256570</v>
      </c>
      <c r="AN56" s="375">
        <v>35985</v>
      </c>
      <c r="AO56" s="376">
        <v>-27.3</v>
      </c>
      <c r="AP56" s="377">
        <v>55601</v>
      </c>
      <c r="AQ56" s="378">
        <v>-15.5</v>
      </c>
      <c r="AR56" s="379">
        <v>-11.8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702126</v>
      </c>
      <c r="AN57" s="367">
        <v>101098</v>
      </c>
      <c r="AO57" s="368">
        <v>44.2</v>
      </c>
      <c r="AP57" s="369">
        <v>126262</v>
      </c>
      <c r="AQ57" s="370">
        <v>10</v>
      </c>
      <c r="AR57" s="371">
        <v>34.200000000000003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504338</v>
      </c>
      <c r="AN58" s="375">
        <v>72619</v>
      </c>
      <c r="AO58" s="376">
        <v>101.8</v>
      </c>
      <c r="AP58" s="377">
        <v>56769</v>
      </c>
      <c r="AQ58" s="378">
        <v>2.1</v>
      </c>
      <c r="AR58" s="379">
        <v>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296323</v>
      </c>
      <c r="AN59" s="367">
        <v>44122</v>
      </c>
      <c r="AO59" s="368">
        <v>-56.4</v>
      </c>
      <c r="AP59" s="369">
        <v>126525</v>
      </c>
      <c r="AQ59" s="370">
        <v>0.2</v>
      </c>
      <c r="AR59" s="371">
        <v>-56.6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121445</v>
      </c>
      <c r="AN60" s="375">
        <v>18083</v>
      </c>
      <c r="AO60" s="376">
        <v>-75.099999999999994</v>
      </c>
      <c r="AP60" s="377">
        <v>67052</v>
      </c>
      <c r="AQ60" s="378">
        <v>18.100000000000001</v>
      </c>
      <c r="AR60" s="379">
        <v>-93.2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871597</v>
      </c>
      <c r="AN61" s="382">
        <v>121029</v>
      </c>
      <c r="AO61" s="383">
        <v>-18.2</v>
      </c>
      <c r="AP61" s="384">
        <v>125822</v>
      </c>
      <c r="AQ61" s="385">
        <v>0</v>
      </c>
      <c r="AR61" s="371">
        <v>-18.2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354099</v>
      </c>
      <c r="AN62" s="375">
        <v>49519</v>
      </c>
      <c r="AO62" s="376">
        <v>-15.7</v>
      </c>
      <c r="AP62" s="377">
        <v>63284</v>
      </c>
      <c r="AQ62" s="378">
        <v>2.6</v>
      </c>
      <c r="AR62" s="379">
        <v>-18.3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86IL64JJ3VQjBcffR0FHPkzhj1Keovxs9a4r0UJ0ZqTH9aXZKXeoRsakvTYNtoti9wLVu4tEqt+RYDYopnuTg==" saltValue="52KUJuTNdsWI50/K7rTW9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AK34" sqref="AK34:AO3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a0fesFEPCZLSSvaWr5NjSDCvNI/jzWo0D8LETdJrKydzZdmriBkhoA1KNa3rR/E+/QEZFRZo8sTDK3qkrwnUWw==" saltValue="778cxYkVXN4RftnCYxkol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AK34" sqref="AK34:AO3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Qge1i0E04NswnjJ2FTqOhsoBvKo5/CLu6iyWlrOJTvqLRrjpAmaGI7Ijvfon0NOvx50LS1fNBDaF12mU/zp7pw==" saltValue="3A9A3VgcRnGDAEX3Zlze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AK34" sqref="AK34:AO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9" t="s">
        <v>3</v>
      </c>
      <c r="D47" s="1199"/>
      <c r="E47" s="1200"/>
      <c r="F47" s="11">
        <v>24.54</v>
      </c>
      <c r="G47" s="12">
        <v>22.89</v>
      </c>
      <c r="H47" s="12">
        <v>19.27</v>
      </c>
      <c r="I47" s="12">
        <v>21.27</v>
      </c>
      <c r="J47" s="13">
        <v>21.04</v>
      </c>
    </row>
    <row r="48" spans="2:10" ht="57.75" customHeight="1" x14ac:dyDescent="0.15">
      <c r="B48" s="14"/>
      <c r="C48" s="1201" t="s">
        <v>4</v>
      </c>
      <c r="D48" s="1201"/>
      <c r="E48" s="1202"/>
      <c r="F48" s="15">
        <v>7.72</v>
      </c>
      <c r="G48" s="16">
        <v>5.86</v>
      </c>
      <c r="H48" s="16">
        <v>7.07</v>
      </c>
      <c r="I48" s="16">
        <v>7.81</v>
      </c>
      <c r="J48" s="17">
        <v>3.95</v>
      </c>
    </row>
    <row r="49" spans="2:10" ht="57.75" customHeight="1" thickBot="1" x14ac:dyDescent="0.2">
      <c r="B49" s="18"/>
      <c r="C49" s="1203" t="s">
        <v>5</v>
      </c>
      <c r="D49" s="1203"/>
      <c r="E49" s="1204"/>
      <c r="F49" s="19">
        <v>1.26</v>
      </c>
      <c r="G49" s="20" t="s">
        <v>557</v>
      </c>
      <c r="H49" s="20" t="s">
        <v>558</v>
      </c>
      <c r="I49" s="20">
        <v>2.48</v>
      </c>
      <c r="J49" s="21" t="s">
        <v>559</v>
      </c>
    </row>
    <row r="50" spans="2:10" ht="13.5" customHeight="1" x14ac:dyDescent="0.15"/>
  </sheetData>
  <sheetProtection algorithmName="SHA-512" hashValue="fggzmj2joWWN0RwbKKDnc1h7NTsMSFlXkzjP72S445J9AhBZckdY5DG0Pz29DL65eJGX8ixy2qx6uONUlTfu5Q==" saltValue="bQyLp9fr2L3+ZcPDi+2r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U0020</cp:lastModifiedBy>
  <cp:lastPrinted>2022-03-14T07:36:16Z</cp:lastPrinted>
  <dcterms:created xsi:type="dcterms:W3CDTF">2022-02-02T03:45:22Z</dcterms:created>
  <dcterms:modified xsi:type="dcterms:W3CDTF">2022-03-15T08:29:30Z</dcterms:modified>
  <cp:category/>
</cp:coreProperties>
</file>